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исполнение на 01.01.26" sheetId="2" r:id="rId1"/>
    <sheet name="Лист1" sheetId="1" r:id="rId2"/>
  </sheets>
  <definedNames>
    <definedName name="_xlnm.Print_Area" localSheetId="0">'исполнение на 01.01.26'!$A$1:$G$97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7" i="2" l="1"/>
  <c r="G96" i="2"/>
  <c r="F96" i="2"/>
  <c r="G95" i="2"/>
  <c r="F95" i="2"/>
  <c r="E95" i="2"/>
  <c r="D95" i="2"/>
  <c r="C95" i="2"/>
  <c r="G93" i="2"/>
  <c r="F93" i="2"/>
  <c r="G92" i="2"/>
  <c r="F92" i="2"/>
  <c r="G91" i="2"/>
  <c r="E91" i="2"/>
  <c r="D91" i="2"/>
  <c r="F91" i="2" s="1"/>
  <c r="C91" i="2"/>
  <c r="G89" i="2"/>
  <c r="F89" i="2"/>
  <c r="G88" i="2"/>
  <c r="F87" i="2"/>
  <c r="E86" i="2"/>
  <c r="G86" i="2" s="1"/>
  <c r="D86" i="2"/>
  <c r="F86" i="2" s="1"/>
  <c r="C86" i="2"/>
  <c r="G84" i="2"/>
  <c r="F84" i="2"/>
  <c r="G83" i="2"/>
  <c r="E83" i="2"/>
  <c r="D83" i="2"/>
  <c r="F83" i="2" s="1"/>
  <c r="C83" i="2"/>
  <c r="G81" i="2"/>
  <c r="F81" i="2"/>
  <c r="G80" i="2"/>
  <c r="F80" i="2"/>
  <c r="G79" i="2"/>
  <c r="F79" i="2"/>
  <c r="G78" i="2"/>
  <c r="F78" i="2"/>
  <c r="E78" i="2"/>
  <c r="D78" i="2"/>
  <c r="C78" i="2"/>
  <c r="G76" i="2"/>
  <c r="F76" i="2"/>
  <c r="G75" i="2"/>
  <c r="F75" i="2"/>
  <c r="G74" i="2"/>
  <c r="F74" i="2"/>
  <c r="G73" i="2"/>
  <c r="F73" i="2"/>
  <c r="G72" i="2"/>
  <c r="F72" i="2"/>
  <c r="F71" i="2"/>
  <c r="E71" i="2"/>
  <c r="G71" i="2" s="1"/>
  <c r="D71" i="2"/>
  <c r="C71" i="2"/>
  <c r="G69" i="2"/>
  <c r="F69" i="2"/>
  <c r="E68" i="2"/>
  <c r="G68" i="2" s="1"/>
  <c r="D68" i="2"/>
  <c r="F68" i="2" s="1"/>
  <c r="C68" i="2"/>
  <c r="G66" i="2"/>
  <c r="F66" i="2"/>
  <c r="G65" i="2"/>
  <c r="F65" i="2"/>
  <c r="G64" i="2"/>
  <c r="F64" i="2"/>
  <c r="G63" i="2"/>
  <c r="E63" i="2"/>
  <c r="D63" i="2"/>
  <c r="F63" i="2" s="1"/>
  <c r="C63" i="2"/>
  <c r="C37" i="2" s="1"/>
  <c r="G61" i="2"/>
  <c r="G60" i="2"/>
  <c r="F60" i="2"/>
  <c r="G59" i="2"/>
  <c r="F59" i="2"/>
  <c r="G58" i="2"/>
  <c r="F58" i="2"/>
  <c r="G57" i="2"/>
  <c r="F57" i="2"/>
  <c r="F56" i="2"/>
  <c r="E56" i="2"/>
  <c r="G56" i="2" s="1"/>
  <c r="D56" i="2"/>
  <c r="C56" i="2"/>
  <c r="G54" i="2"/>
  <c r="F54" i="2"/>
  <c r="G53" i="2"/>
  <c r="F53" i="2"/>
  <c r="G52" i="2"/>
  <c r="F52" i="2"/>
  <c r="E52" i="2"/>
  <c r="D52" i="2"/>
  <c r="C52" i="2"/>
  <c r="G50" i="2"/>
  <c r="F50" i="2"/>
  <c r="F49" i="2"/>
  <c r="E49" i="2"/>
  <c r="G49" i="2" s="1"/>
  <c r="D49" i="2"/>
  <c r="C49" i="2"/>
  <c r="G47" i="2"/>
  <c r="F47" i="2"/>
  <c r="G46" i="2"/>
  <c r="F46" i="2"/>
  <c r="G45" i="2"/>
  <c r="G44" i="2"/>
  <c r="F44" i="2"/>
  <c r="G43" i="2"/>
  <c r="F43" i="2"/>
  <c r="G42" i="2"/>
  <c r="F42" i="2"/>
  <c r="G41" i="2"/>
  <c r="F41" i="2"/>
  <c r="G40" i="2"/>
  <c r="F40" i="2"/>
  <c r="F39" i="2"/>
  <c r="E39" i="2"/>
  <c r="E37" i="2" s="1"/>
  <c r="D39" i="2"/>
  <c r="D37" i="2" s="1"/>
  <c r="F37" i="2" s="1"/>
  <c r="C39" i="2"/>
  <c r="G37" i="2" l="1"/>
  <c r="G39" i="2"/>
  <c r="F31" i="2" l="1"/>
  <c r="F30" i="2"/>
  <c r="F29" i="2"/>
  <c r="F28" i="2"/>
  <c r="F27" i="2"/>
  <c r="E27" i="2"/>
  <c r="F26" i="2"/>
  <c r="E26" i="2"/>
  <c r="F25" i="2"/>
  <c r="E25" i="2"/>
  <c r="F24" i="2"/>
  <c r="E24" i="2"/>
  <c r="D22" i="2"/>
  <c r="F22" i="2" s="1"/>
  <c r="C22" i="2"/>
  <c r="E22" i="2" s="1"/>
  <c r="B22" i="2"/>
  <c r="F20" i="2"/>
  <c r="E20" i="2"/>
  <c r="F19" i="2"/>
  <c r="E19" i="2"/>
  <c r="F18" i="2"/>
  <c r="E18" i="2"/>
  <c r="F17" i="2"/>
  <c r="E17" i="2"/>
  <c r="F16" i="2"/>
  <c r="E16" i="2"/>
  <c r="F15" i="2"/>
  <c r="E15" i="2"/>
  <c r="F14" i="2"/>
  <c r="E14" i="2"/>
  <c r="F12" i="2"/>
  <c r="E12" i="2"/>
  <c r="F11" i="2"/>
  <c r="E11" i="2"/>
  <c r="D10" i="2"/>
  <c r="F10" i="2" s="1"/>
  <c r="C10" i="2"/>
  <c r="C9" i="2" s="1"/>
  <c r="B10" i="2"/>
  <c r="B9" i="2" s="1"/>
  <c r="D9" i="2"/>
  <c r="E9" i="2" l="1"/>
  <c r="F9" i="2"/>
  <c r="E10" i="2"/>
</calcChain>
</file>

<file path=xl/sharedStrings.xml><?xml version="1.0" encoding="utf-8"?>
<sst xmlns="http://schemas.openxmlformats.org/spreadsheetml/2006/main" count="136" uniqueCount="130">
  <si>
    <t xml:space="preserve">Сведения об исполнении бюджета </t>
  </si>
  <si>
    <t>(муниципальный район )</t>
  </si>
  <si>
    <t>Един. изм.</t>
  </si>
  <si>
    <t>Наименование показателя</t>
  </si>
  <si>
    <t>Первоначальный    план</t>
  </si>
  <si>
    <t xml:space="preserve">Уточненный             план </t>
  </si>
  <si>
    <t>Исполнение</t>
  </si>
  <si>
    <t>%отклонения уточненного плана от первоначального</t>
  </si>
  <si>
    <t xml:space="preserve">%отклонения исполнения от уточненного плана </t>
  </si>
  <si>
    <t>Доходы всего</t>
  </si>
  <si>
    <t>Налоговые и неналоговые доходы</t>
  </si>
  <si>
    <t>Налог на доходы физических лиц</t>
  </si>
  <si>
    <t>Акцизы</t>
  </si>
  <si>
    <t>Единый налог на вмененный доход</t>
  </si>
  <si>
    <t>Патент</t>
  </si>
  <si>
    <t>Упрощен.система налогообложения</t>
  </si>
  <si>
    <t>Единый сельхозналог</t>
  </si>
  <si>
    <t>Госпошлина</t>
  </si>
  <si>
    <t>Налог на добычу общераспространенных полезных ископаемых</t>
  </si>
  <si>
    <t xml:space="preserve">Плата за негативное воздействие </t>
  </si>
  <si>
    <t>Неналоговые доходы</t>
  </si>
  <si>
    <t>Безвозмездные поступления</t>
  </si>
  <si>
    <t>в том числе:</t>
  </si>
  <si>
    <t>Дотации на выравнив.бюджет.обеспеч. муниц.районов(гор.окр.)</t>
  </si>
  <si>
    <t xml:space="preserve">Субсидии </t>
  </si>
  <si>
    <t>Субвенции</t>
  </si>
  <si>
    <t>Иные межбюджетные трансферты</t>
  </si>
  <si>
    <t>Безозмездные поступления от государственных (муниципальных) организаций</t>
  </si>
  <si>
    <t>Перечисления для осуществления возврата (зачета)излишне уплаченных или излишне взысканных сумм налогов, сборов и иных платежей, а также сумм процентов за несвоевременное оушествление такого возврата и процентов, начисленных на излишне взысканные суммы</t>
  </si>
  <si>
    <t>Доходы бюджетов бюджетной системы РФ от возврата остатков субсидий, субвенций и иных межбюжетных трансфертов, имеющих целевое назначение прошлых лет</t>
  </si>
  <si>
    <t>Возврат остатков субсидий, субвенций и иных межбюджетных трансфертов, имеющих целевое назначение, прошлых лет</t>
  </si>
  <si>
    <t>Мензелинского муниципального района по состоянию на 01.01.2026 г.</t>
  </si>
  <si>
    <t>Раздел/        Подраздел</t>
  </si>
  <si>
    <t>ВСЕГО</t>
  </si>
  <si>
    <t xml:space="preserve">Общегосударственные вопросы </t>
  </si>
  <si>
    <t>01</t>
  </si>
  <si>
    <t>Функционирование высшего должностного лица субъекта Российской Федерации и муниципального образования</t>
  </si>
  <si>
    <t>0102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</si>
  <si>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</si>
  <si>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0103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</si>
  <si>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</si>
  <si>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0104</t>
  </si>
  <si>
    <t>Судебная система</t>
  </si>
  <si>
    <t>0105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</si>
  <si>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</si>
  <si>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0106</t>
  </si>
  <si>
    <t>Обеспечение проведения выборов и референдумов</t>
  </si>
  <si>
    <t>0107</t>
  </si>
  <si>
    <t>Резервные фонды</t>
  </si>
  <si>
    <t>0111</t>
  </si>
  <si>
    <t>Другие общегосударственные вопросы</t>
  </si>
  <si>
    <t>0113</t>
  </si>
  <si>
    <t xml:space="preserve">Национальная оборона </t>
  </si>
  <si>
    <t>02</t>
  </si>
  <si>
    <t>Мобилизационная и вневойсковая подготовка</t>
  </si>
  <si>
    <t>0203</t>
  </si>
  <si>
    <t>Национальная безопасность и правоохранительная деятельность</t>
  </si>
  <si>
    <t>03</t>
  </si>
  <si>
    <t>Обеспечение пожарной безопасности</t>
  </si>
  <si>
    <t>0310</t>
  </si>
  <si>
    <t>Другие вопросы в области национальной безопасности и правоохранительной деятельности</t>
  </si>
  <si>
    <t>0314</t>
  </si>
  <si>
    <t>Национальная экономика</t>
  </si>
  <si>
    <t>04</t>
  </si>
  <si>
    <t>Сельское хозяйство и рыболовство</t>
  </si>
  <si>
    <t>0405</t>
  </si>
  <si>
    <t>Водное хозяйство</t>
  </si>
  <si>
    <t>0406</t>
  </si>
  <si>
    <t>Транспорт</t>
  </si>
  <si>
    <t>0408</t>
  </si>
  <si>
    <t>Дорожное хозяйство (дорожные фонды)</t>
  </si>
  <si>
    <t>0409</t>
  </si>
  <si>
    <t>Другие вопросы в области национальной экономики</t>
  </si>
  <si>
    <t>0412</t>
  </si>
  <si>
    <t xml:space="preserve">ЖКХ </t>
  </si>
  <si>
    <t>05</t>
  </si>
  <si>
    <t>Жилищное хозяйство</t>
  </si>
  <si>
    <t>0501</t>
  </si>
  <si>
    <t>Коммунальное хозяйство</t>
  </si>
  <si>
    <t>0502</t>
  </si>
  <si>
    <t>Благоустройство</t>
  </si>
  <si>
    <t>0503</t>
  </si>
  <si>
    <t xml:space="preserve">Охрана окружающей среды </t>
  </si>
  <si>
    <t>06</t>
  </si>
  <si>
    <t>Охрана объектов растительного и животного мира и среды их обитания</t>
  </si>
  <si>
    <t>0603</t>
  </si>
  <si>
    <t xml:space="preserve">Образование </t>
  </si>
  <si>
    <t>07</t>
  </si>
  <si>
    <t>Дошкольное образование</t>
  </si>
  <si>
    <t>0701</t>
  </si>
  <si>
    <t>Общее образование</t>
  </si>
  <si>
    <t>0702</t>
  </si>
  <si>
    <t>Дополнительное образование детей</t>
  </si>
  <si>
    <t>0703</t>
  </si>
  <si>
    <t>Молодежная политика</t>
  </si>
  <si>
    <t>0707</t>
  </si>
  <si>
    <t>Другие вопросы в области образования</t>
  </si>
  <si>
    <t>0709</t>
  </si>
  <si>
    <t xml:space="preserve">Культура </t>
  </si>
  <si>
    <t>08</t>
  </si>
  <si>
    <t>Культура</t>
  </si>
  <si>
    <t>0801</t>
  </si>
  <si>
    <t>Кинематография</t>
  </si>
  <si>
    <t>0802</t>
  </si>
  <si>
    <t>Другие вопросы в области культуры, кинематографии</t>
  </si>
  <si>
    <t>0804</t>
  </si>
  <si>
    <t xml:space="preserve">Здравоохранение </t>
  </si>
  <si>
    <t>09</t>
  </si>
  <si>
    <t>Санитарно-эпидемиологическое благополучие</t>
  </si>
  <si>
    <t>0907</t>
  </si>
  <si>
    <t xml:space="preserve">Соцполитика </t>
  </si>
  <si>
    <t>10</t>
  </si>
  <si>
    <t>Пенсионное обеспечение</t>
  </si>
  <si>
    <t>1001</t>
  </si>
  <si>
    <t>Социальное обеспечение населения</t>
  </si>
  <si>
    <t>1003</t>
  </si>
  <si>
    <t>Охрана семьи и детства</t>
  </si>
  <si>
    <t>1004</t>
  </si>
  <si>
    <t xml:space="preserve">Физкультура и спорт </t>
  </si>
  <si>
    <t>11</t>
  </si>
  <si>
    <t>Массовый спорт</t>
  </si>
  <si>
    <t>1102</t>
  </si>
  <si>
    <t>Спорт высших достижений</t>
  </si>
  <si>
    <t>1103</t>
  </si>
  <si>
    <t xml:space="preserve">Межбюджетные трансферты общего характера бюджетам субъектов Российской Федерации </t>
  </si>
  <si>
    <t>14</t>
  </si>
  <si>
    <t>Дотации на выравнивание бюджетной обеспеченности субъектов Российской Федерации и муниципальных образований</t>
  </si>
  <si>
    <t>1401</t>
  </si>
  <si>
    <t>Прочие межбюджетные трансферты общего характера</t>
  </si>
  <si>
    <t>1403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</si>
</sst>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7" x14ac:knownFonts="1">
    <font>
      <sz val="11"/>
      <color theme="1"/>
      <name val="Calibri"/>
      <family val="2"/>
      <scheme val="minor"/>
    </font>
    <font>
      <sz val="10"/>
      <name val="Tahoma"/>
      <family val="2"/>
    </font>
    <font>
      <b/>
      <sz val="12"/>
      <name val="Times New Roman"/>
      <family val="1"/>
      <charset val="204"/>
    </font>
    <font>
      <sz val="10"/>
      <name val="Arial Cyr"/>
    </font>
    <font>
      <sz val="10"/>
      <name val="Times New Roman"/>
      <family val="1"/>
    </font>
    <font>
      <sz val="12"/>
      <name val="Times New Roman"/>
      <family val="1"/>
      <charset val="204"/>
    </font>
    <font>
      <i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55">
    <xf numFmtId="0" fontId="0" fillId="0" borderId="0" xfId="0"/>
    <xf numFmtId="0" fontId="4" fillId="0" borderId="0" xfId="2" applyNumberFormat="1" applyFont="1" applyFill="1" applyBorder="1" applyProtection="1"/>
    <xf numFmtId="0" fontId="5" fillId="0" borderId="0" xfId="2" applyNumberFormat="1" applyFont="1" applyFill="1" applyBorder="1" applyProtection="1"/>
    <xf numFmtId="0" fontId="5" fillId="0" borderId="0" xfId="2" applyNumberFormat="1" applyFont="1" applyFill="1" applyBorder="1" applyAlignment="1" applyProtection="1">
      <alignment horizontal="right"/>
    </xf>
    <xf numFmtId="0" fontId="5" fillId="0" borderId="1" xfId="2" applyNumberFormat="1" applyFont="1" applyFill="1" applyBorder="1" applyProtection="1"/>
    <xf numFmtId="0" fontId="2" fillId="0" borderId="6" xfId="2" applyNumberFormat="1" applyFont="1" applyFill="1" applyBorder="1" applyAlignment="1" applyProtection="1">
      <alignment vertical="top"/>
    </xf>
    <xf numFmtId="164" fontId="2" fillId="0" borderId="6" xfId="2" applyNumberFormat="1" applyFont="1" applyFill="1" applyBorder="1" applyAlignment="1" applyProtection="1">
      <alignment vertical="top"/>
    </xf>
    <xf numFmtId="0" fontId="5" fillId="0" borderId="6" xfId="2" applyNumberFormat="1" applyFont="1" applyFill="1" applyBorder="1" applyAlignment="1" applyProtection="1">
      <alignment vertical="top"/>
    </xf>
    <xf numFmtId="164" fontId="5" fillId="2" borderId="6" xfId="2" applyNumberFormat="1" applyFont="1" applyFill="1" applyBorder="1" applyAlignment="1" applyProtection="1">
      <alignment vertical="top"/>
    </xf>
    <xf numFmtId="0" fontId="5" fillId="0" borderId="6" xfId="2" applyNumberFormat="1" applyFont="1" applyFill="1" applyBorder="1" applyAlignment="1" applyProtection="1">
      <alignment vertical="top" wrapText="1"/>
    </xf>
    <xf numFmtId="164" fontId="5" fillId="0" borderId="6" xfId="2" applyNumberFormat="1" applyFont="1" applyFill="1" applyBorder="1" applyAlignment="1" applyProtection="1">
      <alignment vertical="top"/>
    </xf>
    <xf numFmtId="0" fontId="2" fillId="0" borderId="6" xfId="2" applyNumberFormat="1" applyFont="1" applyFill="1" applyBorder="1" applyAlignment="1" applyProtection="1">
      <alignment horizontal="left" vertical="top"/>
    </xf>
    <xf numFmtId="164" fontId="2" fillId="0" borderId="6" xfId="2" applyNumberFormat="1" applyFont="1" applyFill="1" applyBorder="1" applyAlignment="1" applyProtection="1">
      <alignment horizontal="left" vertical="top"/>
    </xf>
    <xf numFmtId="164" fontId="5" fillId="0" borderId="6" xfId="2" applyNumberFormat="1" applyFont="1" applyFill="1" applyBorder="1" applyAlignment="1" applyProtection="1">
      <alignment horizontal="right" vertical="top"/>
    </xf>
    <xf numFmtId="164" fontId="5" fillId="0" borderId="6" xfId="2" applyNumberFormat="1" applyFont="1" applyFill="1" applyBorder="1" applyAlignment="1" applyProtection="1">
      <alignment vertical="top" wrapText="1"/>
    </xf>
    <xf numFmtId="49" fontId="5" fillId="0" borderId="6" xfId="2" applyNumberFormat="1" applyFont="1" applyFill="1" applyBorder="1" applyAlignment="1" applyProtection="1">
      <alignment vertical="top" wrapText="1"/>
    </xf>
    <xf numFmtId="0" fontId="5" fillId="0" borderId="6" xfId="0" applyNumberFormat="1" applyFont="1" applyFill="1" applyBorder="1" applyProtection="1"/>
    <xf numFmtId="49" fontId="5" fillId="0" borderId="6" xfId="0" applyNumberFormat="1" applyFont="1" applyFill="1" applyBorder="1" applyAlignment="1" applyProtection="1">
      <alignment horizontal="center"/>
    </xf>
    <xf numFmtId="164" fontId="5" fillId="0" borderId="6" xfId="0" applyNumberFormat="1" applyFont="1" applyFill="1" applyBorder="1" applyProtection="1"/>
    <xf numFmtId="0" fontId="2" fillId="0" borderId="6" xfId="0" applyNumberFormat="1" applyFont="1" applyFill="1" applyBorder="1" applyAlignment="1" applyProtection="1">
      <alignment vertical="top"/>
    </xf>
    <xf numFmtId="49" fontId="2" fillId="0" borderId="6" xfId="0" applyNumberFormat="1" applyFont="1" applyFill="1" applyBorder="1" applyAlignment="1" applyProtection="1">
      <alignment horizontal="center" vertical="top"/>
    </xf>
    <xf numFmtId="164" fontId="2" fillId="0" borderId="6" xfId="0" applyNumberFormat="1" applyFont="1" applyFill="1" applyBorder="1" applyAlignment="1" applyProtection="1">
      <alignment horizontal="right" vertical="top"/>
    </xf>
    <xf numFmtId="164" fontId="2" fillId="0" borderId="6" xfId="0" applyNumberFormat="1" applyFont="1" applyFill="1" applyBorder="1" applyAlignment="1" applyProtection="1">
      <alignment vertical="top"/>
    </xf>
    <xf numFmtId="0" fontId="5" fillId="0" borderId="6" xfId="0" applyNumberFormat="1" applyFont="1" applyFill="1" applyBorder="1" applyAlignment="1" applyProtection="1">
      <alignment vertical="top"/>
    </xf>
    <xf numFmtId="49" fontId="5" fillId="0" borderId="6" xfId="0" applyNumberFormat="1" applyFont="1" applyFill="1" applyBorder="1" applyAlignment="1" applyProtection="1">
      <alignment horizontal="center" vertical="top"/>
    </xf>
    <xf numFmtId="164" fontId="5" fillId="0" borderId="6" xfId="0" applyNumberFormat="1" applyFont="1" applyFill="1" applyBorder="1" applyAlignment="1" applyProtection="1">
      <alignment vertical="top"/>
    </xf>
    <xf numFmtId="49" fontId="5" fillId="0" borderId="6" xfId="0" applyNumberFormat="1" applyFont="1" applyBorder="1" applyAlignment="1" applyProtection="1">
      <alignment horizontal="left" vertical="top" wrapText="1"/>
    </xf>
    <xf numFmtId="49" fontId="5" fillId="0" borderId="6" xfId="0" applyNumberFormat="1" applyFont="1" applyBorder="1" applyAlignment="1" applyProtection="1">
      <alignment horizontal="center" vertical="top" wrapText="1"/>
    </xf>
    <xf numFmtId="164" fontId="5" fillId="0" borderId="6" xfId="0" applyNumberFormat="1" applyFont="1" applyBorder="1" applyAlignment="1" applyProtection="1">
      <alignment horizontal="right" vertical="top" wrapText="1"/>
    </xf>
    <xf numFmtId="164" fontId="5" fillId="2" borderId="6" xfId="0" applyNumberFormat="1" applyFont="1" applyFill="1" applyBorder="1" applyAlignment="1" applyProtection="1">
      <alignment horizontal="right" vertical="top" wrapText="1"/>
    </xf>
    <xf numFmtId="0" fontId="2" fillId="0" borderId="6" xfId="0" applyNumberFormat="1" applyFont="1" applyFill="1" applyBorder="1" applyAlignment="1" applyProtection="1">
      <alignment vertical="top" wrapText="1"/>
    </xf>
    <xf numFmtId="49" fontId="2" fillId="0" borderId="6" xfId="0" applyNumberFormat="1" applyFont="1" applyFill="1" applyBorder="1" applyAlignment="1" applyProtection="1">
      <alignment horizontal="center" vertical="top" wrapText="1"/>
    </xf>
    <xf numFmtId="164" fontId="2" fillId="0" borderId="6" xfId="0" applyNumberFormat="1" applyFont="1" applyFill="1" applyBorder="1" applyAlignment="1" applyProtection="1">
      <alignment vertical="top" wrapText="1"/>
    </xf>
    <xf numFmtId="0" fontId="5" fillId="0" borderId="6" xfId="0" applyNumberFormat="1" applyFont="1" applyFill="1" applyBorder="1" applyAlignment="1" applyProtection="1">
      <alignment vertical="top" wrapText="1"/>
    </xf>
    <xf numFmtId="49" fontId="5" fillId="0" borderId="6" xfId="0" applyNumberFormat="1" applyFont="1" applyFill="1" applyBorder="1" applyAlignment="1" applyProtection="1">
      <alignment horizontal="center" vertical="top" wrapText="1"/>
    </xf>
    <xf numFmtId="0" fontId="6" fillId="0" borderId="6" xfId="0" applyNumberFormat="1" applyFont="1" applyFill="1" applyBorder="1" applyAlignment="1" applyProtection="1">
      <alignment vertical="top"/>
    </xf>
    <xf numFmtId="49" fontId="6" fillId="0" borderId="6" xfId="0" applyNumberFormat="1" applyFont="1" applyFill="1" applyBorder="1" applyAlignment="1" applyProtection="1">
      <alignment horizontal="center" vertical="top"/>
    </xf>
    <xf numFmtId="2" fontId="2" fillId="0" borderId="6" xfId="0" applyNumberFormat="1" applyFont="1" applyFill="1" applyBorder="1" applyAlignment="1" applyProtection="1">
      <alignment vertical="top" wrapText="1"/>
    </xf>
    <xf numFmtId="0" fontId="4" fillId="0" borderId="0" xfId="2" applyNumberFormat="1" applyFont="1" applyFill="1" applyBorder="1" applyProtection="1"/>
    <xf numFmtId="49" fontId="4" fillId="0" borderId="0" xfId="2" applyNumberFormat="1" applyFont="1" applyFill="1" applyBorder="1" applyProtection="1"/>
    <xf numFmtId="0" fontId="2" fillId="0" borderId="3" xfId="0" applyNumberFormat="1" applyFont="1" applyFill="1" applyBorder="1" applyAlignment="1" applyProtection="1">
      <alignment horizontal="center" vertical="center"/>
    </xf>
    <xf numFmtId="0" fontId="2" fillId="0" borderId="4" xfId="0" applyNumberFormat="1" applyFont="1" applyFill="1" applyBorder="1" applyAlignment="1" applyProtection="1">
      <alignment horizontal="center" vertical="center"/>
    </xf>
    <xf numFmtId="0" fontId="2" fillId="0" borderId="5" xfId="0" applyNumberFormat="1" applyFont="1" applyFill="1" applyBorder="1" applyAlignment="1" applyProtection="1">
      <alignment horizontal="center" vertical="center"/>
    </xf>
    <xf numFmtId="0" fontId="2" fillId="0" borderId="3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horizontal="center" vertical="center" wrapText="1"/>
    </xf>
    <xf numFmtId="0" fontId="2" fillId="0" borderId="5" xfId="0" applyNumberFormat="1" applyFont="1" applyFill="1" applyBorder="1" applyAlignment="1" applyProtection="1">
      <alignment horizontal="center" vertical="center" wrapText="1"/>
    </xf>
    <xf numFmtId="0" fontId="2" fillId="0" borderId="0" xfId="1" applyNumberFormat="1" applyFont="1" applyFill="1" applyBorder="1" applyAlignment="1" applyProtection="1">
      <alignment horizontal="center" vertical="center"/>
    </xf>
    <xf numFmtId="0" fontId="2" fillId="0" borderId="1" xfId="1" applyNumberFormat="1" applyFont="1" applyFill="1" applyBorder="1" applyAlignment="1" applyProtection="1">
      <alignment horizontal="center" vertical="center"/>
    </xf>
    <xf numFmtId="0" fontId="5" fillId="0" borderId="2" xfId="1" applyNumberFormat="1" applyFont="1" applyFill="1" applyBorder="1" applyAlignment="1" applyProtection="1">
      <alignment horizontal="center"/>
    </xf>
    <xf numFmtId="0" fontId="2" fillId="0" borderId="3" xfId="2" applyNumberFormat="1" applyFont="1" applyFill="1" applyBorder="1" applyAlignment="1" applyProtection="1">
      <alignment horizontal="center" vertical="center"/>
    </xf>
    <xf numFmtId="0" fontId="2" fillId="0" borderId="4" xfId="2" applyNumberFormat="1" applyFont="1" applyFill="1" applyBorder="1" applyAlignment="1" applyProtection="1">
      <alignment horizontal="center" vertical="center"/>
    </xf>
    <xf numFmtId="0" fontId="2" fillId="0" borderId="5" xfId="2" applyNumberFormat="1" applyFont="1" applyFill="1" applyBorder="1" applyAlignment="1" applyProtection="1">
      <alignment horizontal="center" vertical="center"/>
    </xf>
    <xf numFmtId="0" fontId="2" fillId="0" borderId="3" xfId="2" applyNumberFormat="1" applyFont="1" applyFill="1" applyBorder="1" applyAlignment="1" applyProtection="1">
      <alignment horizontal="center" vertical="center" wrapText="1"/>
    </xf>
    <xf numFmtId="0" fontId="2" fillId="0" borderId="4" xfId="2" applyNumberFormat="1" applyFont="1" applyFill="1" applyBorder="1" applyAlignment="1" applyProtection="1">
      <alignment horizontal="center" vertical="center" wrapText="1"/>
    </xf>
    <xf numFmtId="0" fontId="2" fillId="0" borderId="5" xfId="2" applyNumberFormat="1" applyFont="1" applyFill="1" applyBorder="1" applyAlignment="1" applyProtection="1">
      <alignment horizontal="center" vertical="center" wrapText="1"/>
    </xf>
  </cellXfs>
  <cellStyles count="3">
    <cellStyle name="Обычный" xfId="0" builtinId="0"/>
    <cellStyle name="Обычный 11" xfId="1"/>
    <cellStyle name="Обычн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97"/>
  <sheetViews>
    <sheetView tabSelected="1" view="pageBreakPreview" topLeftCell="A70" zoomScale="89" zoomScaleNormal="90" zoomScaleSheetLayoutView="89" workbookViewId="0">
      <selection activeCell="A81" sqref="A81"/>
    </sheetView>
  </sheetViews>
  <sheetFormatPr defaultRowHeight="12.75" x14ac:dyDescent="0.2"/>
  <cols>
    <col min="1" max="1" width="53.5703125" style="1" customWidth="1"/>
    <col min="2" max="2" width="23" style="1" customWidth="1"/>
    <col min="3" max="3" width="19.28515625" style="1" customWidth="1"/>
    <col min="4" max="5" width="21.42578125" style="1" customWidth="1"/>
    <col min="6" max="6" width="22.85546875" style="1" customWidth="1"/>
    <col min="7" max="7" width="24" style="1" customWidth="1"/>
    <col min="8" max="8" width="4.28515625" style="1" customWidth="1"/>
    <col min="9" max="9" width="7" style="1" customWidth="1"/>
    <col min="10" max="10" width="4.7109375" style="1" customWidth="1"/>
    <col min="11" max="11" width="5.7109375" style="1" customWidth="1"/>
    <col min="12" max="12" width="5.42578125" style="1" customWidth="1"/>
    <col min="13" max="13" width="2" style="1" customWidth="1"/>
    <col min="14" max="203" width="8.7109375" style="1" customWidth="1"/>
    <col min="204" max="204" width="22.5703125" style="1" customWidth="1"/>
    <col min="205" max="206" width="11.42578125" style="1" bestFit="1" customWidth="1"/>
    <col min="207" max="207" width="8.5703125" style="1" customWidth="1"/>
    <col min="208" max="208" width="12.42578125" style="1" customWidth="1"/>
    <col min="209" max="209" width="11.5703125" style="1" customWidth="1"/>
    <col min="210" max="210" width="9.42578125" style="1" customWidth="1"/>
    <col min="211" max="211" width="13" style="1" customWidth="1"/>
    <col min="212" max="212" width="12.5703125" style="1" customWidth="1"/>
    <col min="213" max="213" width="9.5703125" style="1" customWidth="1"/>
    <col min="214" max="215" width="11.42578125" style="1" bestFit="1" customWidth="1"/>
    <col min="216" max="216" width="9.5703125" style="1" customWidth="1"/>
    <col min="217" max="217" width="11.5703125" style="1" customWidth="1"/>
    <col min="218" max="218" width="12" style="1" customWidth="1"/>
    <col min="219" max="219" width="9.5703125" style="1" customWidth="1"/>
    <col min="220" max="221" width="11.42578125" style="1" bestFit="1" customWidth="1"/>
    <col min="222" max="222" width="9.42578125" style="1" customWidth="1"/>
    <col min="223" max="223" width="12" style="1" customWidth="1"/>
    <col min="224" max="224" width="12.42578125" style="1" customWidth="1"/>
    <col min="225" max="225" width="8.5703125" style="1" customWidth="1"/>
    <col min="226" max="227" width="11.5703125" style="1" customWidth="1"/>
    <col min="228" max="228" width="6.5703125" style="1" customWidth="1"/>
    <col min="229" max="229" width="12.5703125" style="1" customWidth="1"/>
    <col min="230" max="230" width="11.5703125" style="1" customWidth="1"/>
    <col min="231" max="232" width="9.42578125" style="1" customWidth="1"/>
    <col min="233" max="233" width="10.42578125" style="1" customWidth="1"/>
    <col min="234" max="459" width="8.7109375" style="1" customWidth="1"/>
    <col min="460" max="460" width="22.5703125" style="1" customWidth="1"/>
    <col min="461" max="462" width="11.42578125" style="1" bestFit="1" customWidth="1"/>
    <col min="463" max="463" width="8.5703125" style="1" customWidth="1"/>
    <col min="464" max="464" width="12.42578125" style="1" customWidth="1"/>
    <col min="465" max="465" width="11.5703125" style="1" customWidth="1"/>
    <col min="466" max="466" width="9.42578125" style="1" customWidth="1"/>
    <col min="467" max="467" width="13" style="1" customWidth="1"/>
    <col min="468" max="468" width="12.5703125" style="1" customWidth="1"/>
    <col min="469" max="469" width="9.5703125" style="1" customWidth="1"/>
    <col min="470" max="471" width="11.42578125" style="1" bestFit="1" customWidth="1"/>
    <col min="472" max="472" width="9.5703125" style="1" customWidth="1"/>
    <col min="473" max="473" width="11.5703125" style="1" customWidth="1"/>
    <col min="474" max="474" width="12" style="1" customWidth="1"/>
    <col min="475" max="475" width="9.5703125" style="1" customWidth="1"/>
    <col min="476" max="477" width="11.42578125" style="1" bestFit="1" customWidth="1"/>
    <col min="478" max="478" width="9.42578125" style="1" customWidth="1"/>
    <col min="479" max="479" width="12" style="1" customWidth="1"/>
    <col min="480" max="480" width="12.42578125" style="1" customWidth="1"/>
    <col min="481" max="481" width="8.5703125" style="1" customWidth="1"/>
    <col min="482" max="483" width="11.5703125" style="1" customWidth="1"/>
    <col min="484" max="484" width="6.5703125" style="1" customWidth="1"/>
    <col min="485" max="485" width="12.5703125" style="1" customWidth="1"/>
    <col min="486" max="486" width="11.5703125" style="1" customWidth="1"/>
    <col min="487" max="488" width="9.42578125" style="1" customWidth="1"/>
    <col min="489" max="489" width="10.42578125" style="1" customWidth="1"/>
    <col min="490" max="715" width="8.7109375" style="1" customWidth="1"/>
    <col min="716" max="716" width="22.5703125" style="1" customWidth="1"/>
    <col min="717" max="718" width="11.42578125" style="1" bestFit="1" customWidth="1"/>
    <col min="719" max="719" width="8.5703125" style="1" customWidth="1"/>
    <col min="720" max="720" width="12.42578125" style="1" customWidth="1"/>
    <col min="721" max="721" width="11.5703125" style="1" customWidth="1"/>
    <col min="722" max="722" width="9.42578125" style="1" customWidth="1"/>
    <col min="723" max="723" width="13" style="1" customWidth="1"/>
    <col min="724" max="724" width="12.5703125" style="1" customWidth="1"/>
    <col min="725" max="725" width="9.5703125" style="1" customWidth="1"/>
    <col min="726" max="727" width="11.42578125" style="1" bestFit="1" customWidth="1"/>
    <col min="728" max="728" width="9.5703125" style="1" customWidth="1"/>
    <col min="729" max="729" width="11.5703125" style="1" customWidth="1"/>
    <col min="730" max="730" width="12" style="1" customWidth="1"/>
    <col min="731" max="731" width="9.5703125" style="1" customWidth="1"/>
    <col min="732" max="733" width="11.42578125" style="1" bestFit="1" customWidth="1"/>
    <col min="734" max="734" width="9.42578125" style="1" customWidth="1"/>
    <col min="735" max="735" width="12" style="1" customWidth="1"/>
    <col min="736" max="736" width="12.42578125" style="1" customWidth="1"/>
    <col min="737" max="737" width="8.5703125" style="1" customWidth="1"/>
    <col min="738" max="739" width="11.5703125" style="1" customWidth="1"/>
    <col min="740" max="740" width="6.5703125" style="1" customWidth="1"/>
    <col min="741" max="741" width="12.5703125" style="1" customWidth="1"/>
    <col min="742" max="742" width="11.5703125" style="1" customWidth="1"/>
    <col min="743" max="744" width="9.42578125" style="1" customWidth="1"/>
    <col min="745" max="745" width="10.42578125" style="1" customWidth="1"/>
    <col min="746" max="971" width="8.7109375" style="1" customWidth="1"/>
    <col min="972" max="972" width="22.5703125" style="1" customWidth="1"/>
    <col min="973" max="974" width="11.42578125" style="1" bestFit="1" customWidth="1"/>
    <col min="975" max="975" width="8.5703125" style="1" customWidth="1"/>
    <col min="976" max="976" width="12.42578125" style="1" customWidth="1"/>
    <col min="977" max="977" width="11.5703125" style="1" customWidth="1"/>
    <col min="978" max="978" width="9.42578125" style="1" customWidth="1"/>
    <col min="979" max="979" width="13" style="1" customWidth="1"/>
    <col min="980" max="980" width="12.5703125" style="1" customWidth="1"/>
    <col min="981" max="981" width="9.5703125" style="1" customWidth="1"/>
    <col min="982" max="983" width="11.42578125" style="1" bestFit="1" customWidth="1"/>
    <col min="984" max="984" width="9.5703125" style="1" customWidth="1"/>
    <col min="985" max="985" width="11.5703125" style="1" customWidth="1"/>
    <col min="986" max="986" width="12" style="1" customWidth="1"/>
    <col min="987" max="987" width="9.5703125" style="1" customWidth="1"/>
    <col min="988" max="989" width="11.42578125" style="1" bestFit="1" customWidth="1"/>
    <col min="990" max="990" width="9.42578125" style="1" customWidth="1"/>
    <col min="991" max="991" width="12" style="1" customWidth="1"/>
    <col min="992" max="992" width="12.42578125" style="1" customWidth="1"/>
    <col min="993" max="993" width="8.5703125" style="1" customWidth="1"/>
    <col min="994" max="995" width="11.5703125" style="1" customWidth="1"/>
    <col min="996" max="996" width="6.5703125" style="1" customWidth="1"/>
    <col min="997" max="997" width="12.5703125" style="1" customWidth="1"/>
    <col min="998" max="998" width="11.5703125" style="1" customWidth="1"/>
    <col min="999" max="1000" width="9.42578125" style="1" customWidth="1"/>
    <col min="1001" max="1001" width="10.42578125" style="1" customWidth="1"/>
    <col min="1002" max="1227" width="8.7109375" style="1" customWidth="1"/>
    <col min="1228" max="1228" width="22.5703125" style="1" customWidth="1"/>
    <col min="1229" max="1230" width="11.42578125" style="1" bestFit="1" customWidth="1"/>
    <col min="1231" max="1231" width="8.5703125" style="1" customWidth="1"/>
    <col min="1232" max="1232" width="12.42578125" style="1" customWidth="1"/>
    <col min="1233" max="1233" width="11.5703125" style="1" customWidth="1"/>
    <col min="1234" max="1234" width="9.42578125" style="1" customWidth="1"/>
    <col min="1235" max="1235" width="13" style="1" customWidth="1"/>
    <col min="1236" max="1236" width="12.5703125" style="1" customWidth="1"/>
    <col min="1237" max="1237" width="9.5703125" style="1" customWidth="1"/>
    <col min="1238" max="1239" width="11.42578125" style="1" bestFit="1" customWidth="1"/>
    <col min="1240" max="1240" width="9.5703125" style="1" customWidth="1"/>
    <col min="1241" max="1241" width="11.5703125" style="1" customWidth="1"/>
    <col min="1242" max="1242" width="12" style="1" customWidth="1"/>
    <col min="1243" max="1243" width="9.5703125" style="1" customWidth="1"/>
    <col min="1244" max="1245" width="11.42578125" style="1" bestFit="1" customWidth="1"/>
    <col min="1246" max="1246" width="9.42578125" style="1" customWidth="1"/>
    <col min="1247" max="1247" width="12" style="1" customWidth="1"/>
    <col min="1248" max="1248" width="12.42578125" style="1" customWidth="1"/>
    <col min="1249" max="1249" width="8.5703125" style="1" customWidth="1"/>
    <col min="1250" max="1251" width="11.5703125" style="1" customWidth="1"/>
    <col min="1252" max="1252" width="6.5703125" style="1" customWidth="1"/>
    <col min="1253" max="1253" width="12.5703125" style="1" customWidth="1"/>
    <col min="1254" max="1254" width="11.5703125" style="1" customWidth="1"/>
    <col min="1255" max="1256" width="9.42578125" style="1" customWidth="1"/>
    <col min="1257" max="1257" width="10.42578125" style="1" customWidth="1"/>
    <col min="1258" max="1483" width="8.7109375" style="1" customWidth="1"/>
    <col min="1484" max="1484" width="22.5703125" style="1" customWidth="1"/>
    <col min="1485" max="1486" width="11.42578125" style="1" bestFit="1" customWidth="1"/>
    <col min="1487" max="1487" width="8.5703125" style="1" customWidth="1"/>
    <col min="1488" max="1488" width="12.42578125" style="1" customWidth="1"/>
    <col min="1489" max="1489" width="11.5703125" style="1" customWidth="1"/>
    <col min="1490" max="1490" width="9.42578125" style="1" customWidth="1"/>
    <col min="1491" max="1491" width="13" style="1" customWidth="1"/>
    <col min="1492" max="1492" width="12.5703125" style="1" customWidth="1"/>
    <col min="1493" max="1493" width="9.5703125" style="1" customWidth="1"/>
    <col min="1494" max="1495" width="11.42578125" style="1" bestFit="1" customWidth="1"/>
    <col min="1496" max="1496" width="9.5703125" style="1" customWidth="1"/>
    <col min="1497" max="1497" width="11.5703125" style="1" customWidth="1"/>
    <col min="1498" max="1498" width="12" style="1" customWidth="1"/>
    <col min="1499" max="1499" width="9.5703125" style="1" customWidth="1"/>
    <col min="1500" max="1501" width="11.42578125" style="1" bestFit="1" customWidth="1"/>
    <col min="1502" max="1502" width="9.42578125" style="1" customWidth="1"/>
    <col min="1503" max="1503" width="12" style="1" customWidth="1"/>
    <col min="1504" max="1504" width="12.42578125" style="1" customWidth="1"/>
    <col min="1505" max="1505" width="8.5703125" style="1" customWidth="1"/>
    <col min="1506" max="1507" width="11.5703125" style="1" customWidth="1"/>
    <col min="1508" max="1508" width="6.5703125" style="1" customWidth="1"/>
    <col min="1509" max="1509" width="12.5703125" style="1" customWidth="1"/>
    <col min="1510" max="1510" width="11.5703125" style="1" customWidth="1"/>
    <col min="1511" max="1512" width="9.42578125" style="1" customWidth="1"/>
    <col min="1513" max="1513" width="10.42578125" style="1" customWidth="1"/>
    <col min="1514" max="1739" width="8.7109375" style="1" customWidth="1"/>
    <col min="1740" max="1740" width="22.5703125" style="1" customWidth="1"/>
    <col min="1741" max="1742" width="11.42578125" style="1" bestFit="1" customWidth="1"/>
    <col min="1743" max="1743" width="8.5703125" style="1" customWidth="1"/>
    <col min="1744" max="1744" width="12.42578125" style="1" customWidth="1"/>
    <col min="1745" max="1745" width="11.5703125" style="1" customWidth="1"/>
    <col min="1746" max="1746" width="9.42578125" style="1" customWidth="1"/>
    <col min="1747" max="1747" width="13" style="1" customWidth="1"/>
    <col min="1748" max="1748" width="12.5703125" style="1" customWidth="1"/>
    <col min="1749" max="1749" width="9.5703125" style="1" customWidth="1"/>
    <col min="1750" max="1751" width="11.42578125" style="1" bestFit="1" customWidth="1"/>
    <col min="1752" max="1752" width="9.5703125" style="1" customWidth="1"/>
    <col min="1753" max="1753" width="11.5703125" style="1" customWidth="1"/>
    <col min="1754" max="1754" width="12" style="1" customWidth="1"/>
    <col min="1755" max="1755" width="9.5703125" style="1" customWidth="1"/>
    <col min="1756" max="1757" width="11.42578125" style="1" bestFit="1" customWidth="1"/>
    <col min="1758" max="1758" width="9.42578125" style="1" customWidth="1"/>
    <col min="1759" max="1759" width="12" style="1" customWidth="1"/>
    <col min="1760" max="1760" width="12.42578125" style="1" customWidth="1"/>
    <col min="1761" max="1761" width="8.5703125" style="1" customWidth="1"/>
    <col min="1762" max="1763" width="11.5703125" style="1" customWidth="1"/>
    <col min="1764" max="1764" width="6.5703125" style="1" customWidth="1"/>
    <col min="1765" max="1765" width="12.5703125" style="1" customWidth="1"/>
    <col min="1766" max="1766" width="11.5703125" style="1" customWidth="1"/>
    <col min="1767" max="1768" width="9.42578125" style="1" customWidth="1"/>
    <col min="1769" max="1769" width="10.42578125" style="1" customWidth="1"/>
    <col min="1770" max="1995" width="8.7109375" style="1" customWidth="1"/>
    <col min="1996" max="1996" width="22.5703125" style="1" customWidth="1"/>
    <col min="1997" max="1998" width="11.42578125" style="1" bestFit="1" customWidth="1"/>
    <col min="1999" max="1999" width="8.5703125" style="1" customWidth="1"/>
    <col min="2000" max="2000" width="12.42578125" style="1" customWidth="1"/>
    <col min="2001" max="2001" width="11.5703125" style="1" customWidth="1"/>
    <col min="2002" max="2002" width="9.42578125" style="1" customWidth="1"/>
    <col min="2003" max="2003" width="13" style="1" customWidth="1"/>
    <col min="2004" max="2004" width="12.5703125" style="1" customWidth="1"/>
    <col min="2005" max="2005" width="9.5703125" style="1" customWidth="1"/>
    <col min="2006" max="2007" width="11.42578125" style="1" bestFit="1" customWidth="1"/>
    <col min="2008" max="2008" width="9.5703125" style="1" customWidth="1"/>
    <col min="2009" max="2009" width="11.5703125" style="1" customWidth="1"/>
    <col min="2010" max="2010" width="12" style="1" customWidth="1"/>
    <col min="2011" max="2011" width="9.5703125" style="1" customWidth="1"/>
    <col min="2012" max="2013" width="11.42578125" style="1" bestFit="1" customWidth="1"/>
    <col min="2014" max="2014" width="9.42578125" style="1" customWidth="1"/>
    <col min="2015" max="2015" width="12" style="1" customWidth="1"/>
    <col min="2016" max="2016" width="12.42578125" style="1" customWidth="1"/>
    <col min="2017" max="2017" width="8.5703125" style="1" customWidth="1"/>
    <col min="2018" max="2019" width="11.5703125" style="1" customWidth="1"/>
    <col min="2020" max="2020" width="6.5703125" style="1" customWidth="1"/>
    <col min="2021" max="2021" width="12.5703125" style="1" customWidth="1"/>
    <col min="2022" max="2022" width="11.5703125" style="1" customWidth="1"/>
    <col min="2023" max="2024" width="9.42578125" style="1" customWidth="1"/>
    <col min="2025" max="2025" width="10.42578125" style="1" customWidth="1"/>
    <col min="2026" max="2251" width="8.7109375" style="1" customWidth="1"/>
    <col min="2252" max="2252" width="22.5703125" style="1" customWidth="1"/>
    <col min="2253" max="2254" width="11.42578125" style="1" bestFit="1" customWidth="1"/>
    <col min="2255" max="2255" width="8.5703125" style="1" customWidth="1"/>
    <col min="2256" max="2256" width="12.42578125" style="1" customWidth="1"/>
    <col min="2257" max="2257" width="11.5703125" style="1" customWidth="1"/>
    <col min="2258" max="2258" width="9.42578125" style="1" customWidth="1"/>
    <col min="2259" max="2259" width="13" style="1" customWidth="1"/>
    <col min="2260" max="2260" width="12.5703125" style="1" customWidth="1"/>
    <col min="2261" max="2261" width="9.5703125" style="1" customWidth="1"/>
    <col min="2262" max="2263" width="11.42578125" style="1" bestFit="1" customWidth="1"/>
    <col min="2264" max="2264" width="9.5703125" style="1" customWidth="1"/>
    <col min="2265" max="2265" width="11.5703125" style="1" customWidth="1"/>
    <col min="2266" max="2266" width="12" style="1" customWidth="1"/>
    <col min="2267" max="2267" width="9.5703125" style="1" customWidth="1"/>
    <col min="2268" max="2269" width="11.42578125" style="1" bestFit="1" customWidth="1"/>
    <col min="2270" max="2270" width="9.42578125" style="1" customWidth="1"/>
    <col min="2271" max="2271" width="12" style="1" customWidth="1"/>
    <col min="2272" max="2272" width="12.42578125" style="1" customWidth="1"/>
    <col min="2273" max="2273" width="8.5703125" style="1" customWidth="1"/>
    <col min="2274" max="2275" width="11.5703125" style="1" customWidth="1"/>
    <col min="2276" max="2276" width="6.5703125" style="1" customWidth="1"/>
    <col min="2277" max="2277" width="12.5703125" style="1" customWidth="1"/>
    <col min="2278" max="2278" width="11.5703125" style="1" customWidth="1"/>
    <col min="2279" max="2280" width="9.42578125" style="1" customWidth="1"/>
    <col min="2281" max="2281" width="10.42578125" style="1" customWidth="1"/>
    <col min="2282" max="2507" width="8.7109375" style="1" customWidth="1"/>
    <col min="2508" max="2508" width="22.5703125" style="1" customWidth="1"/>
    <col min="2509" max="2510" width="11.42578125" style="1" bestFit="1" customWidth="1"/>
    <col min="2511" max="2511" width="8.5703125" style="1" customWidth="1"/>
    <col min="2512" max="2512" width="12.42578125" style="1" customWidth="1"/>
    <col min="2513" max="2513" width="11.5703125" style="1" customWidth="1"/>
    <col min="2514" max="2514" width="9.42578125" style="1" customWidth="1"/>
    <col min="2515" max="2515" width="13" style="1" customWidth="1"/>
    <col min="2516" max="2516" width="12.5703125" style="1" customWidth="1"/>
    <col min="2517" max="2517" width="9.5703125" style="1" customWidth="1"/>
    <col min="2518" max="2519" width="11.42578125" style="1" bestFit="1" customWidth="1"/>
    <col min="2520" max="2520" width="9.5703125" style="1" customWidth="1"/>
    <col min="2521" max="2521" width="11.5703125" style="1" customWidth="1"/>
    <col min="2522" max="2522" width="12" style="1" customWidth="1"/>
    <col min="2523" max="2523" width="9.5703125" style="1" customWidth="1"/>
    <col min="2524" max="2525" width="11.42578125" style="1" bestFit="1" customWidth="1"/>
    <col min="2526" max="2526" width="9.42578125" style="1" customWidth="1"/>
    <col min="2527" max="2527" width="12" style="1" customWidth="1"/>
    <col min="2528" max="2528" width="12.42578125" style="1" customWidth="1"/>
    <col min="2529" max="2529" width="8.5703125" style="1" customWidth="1"/>
    <col min="2530" max="2531" width="11.5703125" style="1" customWidth="1"/>
    <col min="2532" max="2532" width="6.5703125" style="1" customWidth="1"/>
    <col min="2533" max="2533" width="12.5703125" style="1" customWidth="1"/>
    <col min="2534" max="2534" width="11.5703125" style="1" customWidth="1"/>
    <col min="2535" max="2536" width="9.42578125" style="1" customWidth="1"/>
    <col min="2537" max="2537" width="10.42578125" style="1" customWidth="1"/>
    <col min="2538" max="2763" width="8.7109375" style="1" customWidth="1"/>
    <col min="2764" max="2764" width="22.5703125" style="1" customWidth="1"/>
    <col min="2765" max="2766" width="11.42578125" style="1" bestFit="1" customWidth="1"/>
    <col min="2767" max="2767" width="8.5703125" style="1" customWidth="1"/>
    <col min="2768" max="2768" width="12.42578125" style="1" customWidth="1"/>
    <col min="2769" max="2769" width="11.5703125" style="1" customWidth="1"/>
    <col min="2770" max="2770" width="9.42578125" style="1" customWidth="1"/>
    <col min="2771" max="2771" width="13" style="1" customWidth="1"/>
    <col min="2772" max="2772" width="12.5703125" style="1" customWidth="1"/>
    <col min="2773" max="2773" width="9.5703125" style="1" customWidth="1"/>
    <col min="2774" max="2775" width="11.42578125" style="1" bestFit="1" customWidth="1"/>
    <col min="2776" max="2776" width="9.5703125" style="1" customWidth="1"/>
    <col min="2777" max="2777" width="11.5703125" style="1" customWidth="1"/>
    <col min="2778" max="2778" width="12" style="1" customWidth="1"/>
    <col min="2779" max="2779" width="9.5703125" style="1" customWidth="1"/>
    <col min="2780" max="2781" width="11.42578125" style="1" bestFit="1" customWidth="1"/>
    <col min="2782" max="2782" width="9.42578125" style="1" customWidth="1"/>
    <col min="2783" max="2783" width="12" style="1" customWidth="1"/>
    <col min="2784" max="2784" width="12.42578125" style="1" customWidth="1"/>
    <col min="2785" max="2785" width="8.5703125" style="1" customWidth="1"/>
    <col min="2786" max="2787" width="11.5703125" style="1" customWidth="1"/>
    <col min="2788" max="2788" width="6.5703125" style="1" customWidth="1"/>
    <col min="2789" max="2789" width="12.5703125" style="1" customWidth="1"/>
    <col min="2790" max="2790" width="11.5703125" style="1" customWidth="1"/>
    <col min="2791" max="2792" width="9.42578125" style="1" customWidth="1"/>
    <col min="2793" max="2793" width="10.42578125" style="1" customWidth="1"/>
    <col min="2794" max="3019" width="8.7109375" style="1" customWidth="1"/>
    <col min="3020" max="3020" width="22.5703125" style="1" customWidth="1"/>
    <col min="3021" max="3022" width="11.42578125" style="1" bestFit="1" customWidth="1"/>
    <col min="3023" max="3023" width="8.5703125" style="1" customWidth="1"/>
    <col min="3024" max="3024" width="12.42578125" style="1" customWidth="1"/>
    <col min="3025" max="3025" width="11.5703125" style="1" customWidth="1"/>
    <col min="3026" max="3026" width="9.42578125" style="1" customWidth="1"/>
    <col min="3027" max="3027" width="13" style="1" customWidth="1"/>
    <col min="3028" max="3028" width="12.5703125" style="1" customWidth="1"/>
    <col min="3029" max="3029" width="9.5703125" style="1" customWidth="1"/>
    <col min="3030" max="3031" width="11.42578125" style="1" bestFit="1" customWidth="1"/>
    <col min="3032" max="3032" width="9.5703125" style="1" customWidth="1"/>
    <col min="3033" max="3033" width="11.5703125" style="1" customWidth="1"/>
    <col min="3034" max="3034" width="12" style="1" customWidth="1"/>
    <col min="3035" max="3035" width="9.5703125" style="1" customWidth="1"/>
    <col min="3036" max="3037" width="11.42578125" style="1" bestFit="1" customWidth="1"/>
    <col min="3038" max="3038" width="9.42578125" style="1" customWidth="1"/>
    <col min="3039" max="3039" width="12" style="1" customWidth="1"/>
    <col min="3040" max="3040" width="12.42578125" style="1" customWidth="1"/>
    <col min="3041" max="3041" width="8.5703125" style="1" customWidth="1"/>
    <col min="3042" max="3043" width="11.5703125" style="1" customWidth="1"/>
    <col min="3044" max="3044" width="6.5703125" style="1" customWidth="1"/>
    <col min="3045" max="3045" width="12.5703125" style="1" customWidth="1"/>
    <col min="3046" max="3046" width="11.5703125" style="1" customWidth="1"/>
    <col min="3047" max="3048" width="9.42578125" style="1" customWidth="1"/>
    <col min="3049" max="3049" width="10.42578125" style="1" customWidth="1"/>
    <col min="3050" max="3275" width="8.7109375" style="1" customWidth="1"/>
    <col min="3276" max="3276" width="22.5703125" style="1" customWidth="1"/>
    <col min="3277" max="3278" width="11.42578125" style="1" bestFit="1" customWidth="1"/>
    <col min="3279" max="3279" width="8.5703125" style="1" customWidth="1"/>
    <col min="3280" max="3280" width="12.42578125" style="1" customWidth="1"/>
    <col min="3281" max="3281" width="11.5703125" style="1" customWidth="1"/>
    <col min="3282" max="3282" width="9.42578125" style="1" customWidth="1"/>
    <col min="3283" max="3283" width="13" style="1" customWidth="1"/>
    <col min="3284" max="3284" width="12.5703125" style="1" customWidth="1"/>
    <col min="3285" max="3285" width="9.5703125" style="1" customWidth="1"/>
    <col min="3286" max="3287" width="11.42578125" style="1" bestFit="1" customWidth="1"/>
    <col min="3288" max="3288" width="9.5703125" style="1" customWidth="1"/>
    <col min="3289" max="3289" width="11.5703125" style="1" customWidth="1"/>
    <col min="3290" max="3290" width="12" style="1" customWidth="1"/>
    <col min="3291" max="3291" width="9.5703125" style="1" customWidth="1"/>
    <col min="3292" max="3293" width="11.42578125" style="1" bestFit="1" customWidth="1"/>
    <col min="3294" max="3294" width="9.42578125" style="1" customWidth="1"/>
    <col min="3295" max="3295" width="12" style="1" customWidth="1"/>
    <col min="3296" max="3296" width="12.42578125" style="1" customWidth="1"/>
    <col min="3297" max="3297" width="8.5703125" style="1" customWidth="1"/>
    <col min="3298" max="3299" width="11.5703125" style="1" customWidth="1"/>
    <col min="3300" max="3300" width="6.5703125" style="1" customWidth="1"/>
    <col min="3301" max="3301" width="12.5703125" style="1" customWidth="1"/>
    <col min="3302" max="3302" width="11.5703125" style="1" customWidth="1"/>
    <col min="3303" max="3304" width="9.42578125" style="1" customWidth="1"/>
    <col min="3305" max="3305" width="10.42578125" style="1" customWidth="1"/>
    <col min="3306" max="3531" width="8.7109375" style="1" customWidth="1"/>
    <col min="3532" max="3532" width="22.5703125" style="1" customWidth="1"/>
    <col min="3533" max="3534" width="11.42578125" style="1" bestFit="1" customWidth="1"/>
    <col min="3535" max="3535" width="8.5703125" style="1" customWidth="1"/>
    <col min="3536" max="3536" width="12.42578125" style="1" customWidth="1"/>
    <col min="3537" max="3537" width="11.5703125" style="1" customWidth="1"/>
    <col min="3538" max="3538" width="9.42578125" style="1" customWidth="1"/>
    <col min="3539" max="3539" width="13" style="1" customWidth="1"/>
    <col min="3540" max="3540" width="12.5703125" style="1" customWidth="1"/>
    <col min="3541" max="3541" width="9.5703125" style="1" customWidth="1"/>
    <col min="3542" max="3543" width="11.42578125" style="1" bestFit="1" customWidth="1"/>
    <col min="3544" max="3544" width="9.5703125" style="1" customWidth="1"/>
    <col min="3545" max="3545" width="11.5703125" style="1" customWidth="1"/>
    <col min="3546" max="3546" width="12" style="1" customWidth="1"/>
    <col min="3547" max="3547" width="9.5703125" style="1" customWidth="1"/>
    <col min="3548" max="3549" width="11.42578125" style="1" bestFit="1" customWidth="1"/>
    <col min="3550" max="3550" width="9.42578125" style="1" customWidth="1"/>
    <col min="3551" max="3551" width="12" style="1" customWidth="1"/>
    <col min="3552" max="3552" width="12.42578125" style="1" customWidth="1"/>
    <col min="3553" max="3553" width="8.5703125" style="1" customWidth="1"/>
    <col min="3554" max="3555" width="11.5703125" style="1" customWidth="1"/>
    <col min="3556" max="3556" width="6.5703125" style="1" customWidth="1"/>
    <col min="3557" max="3557" width="12.5703125" style="1" customWidth="1"/>
    <col min="3558" max="3558" width="11.5703125" style="1" customWidth="1"/>
    <col min="3559" max="3560" width="9.42578125" style="1" customWidth="1"/>
    <col min="3561" max="3561" width="10.42578125" style="1" customWidth="1"/>
    <col min="3562" max="3787" width="8.7109375" style="1" customWidth="1"/>
    <col min="3788" max="3788" width="22.5703125" style="1" customWidth="1"/>
    <col min="3789" max="3790" width="11.42578125" style="1" bestFit="1" customWidth="1"/>
    <col min="3791" max="3791" width="8.5703125" style="1" customWidth="1"/>
    <col min="3792" max="3792" width="12.42578125" style="1" customWidth="1"/>
    <col min="3793" max="3793" width="11.5703125" style="1" customWidth="1"/>
    <col min="3794" max="3794" width="9.42578125" style="1" customWidth="1"/>
    <col min="3795" max="3795" width="13" style="1" customWidth="1"/>
    <col min="3796" max="3796" width="12.5703125" style="1" customWidth="1"/>
    <col min="3797" max="3797" width="9.5703125" style="1" customWidth="1"/>
    <col min="3798" max="3799" width="11.42578125" style="1" bestFit="1" customWidth="1"/>
    <col min="3800" max="3800" width="9.5703125" style="1" customWidth="1"/>
    <col min="3801" max="3801" width="11.5703125" style="1" customWidth="1"/>
    <col min="3802" max="3802" width="12" style="1" customWidth="1"/>
    <col min="3803" max="3803" width="9.5703125" style="1" customWidth="1"/>
    <col min="3804" max="3805" width="11.42578125" style="1" bestFit="1" customWidth="1"/>
    <col min="3806" max="3806" width="9.42578125" style="1" customWidth="1"/>
    <col min="3807" max="3807" width="12" style="1" customWidth="1"/>
    <col min="3808" max="3808" width="12.42578125" style="1" customWidth="1"/>
    <col min="3809" max="3809" width="8.5703125" style="1" customWidth="1"/>
    <col min="3810" max="3811" width="11.5703125" style="1" customWidth="1"/>
    <col min="3812" max="3812" width="6.5703125" style="1" customWidth="1"/>
    <col min="3813" max="3813" width="12.5703125" style="1" customWidth="1"/>
    <col min="3814" max="3814" width="11.5703125" style="1" customWidth="1"/>
    <col min="3815" max="3816" width="9.42578125" style="1" customWidth="1"/>
    <col min="3817" max="3817" width="10.42578125" style="1" customWidth="1"/>
    <col min="3818" max="4043" width="8.7109375" style="1" customWidth="1"/>
    <col min="4044" max="4044" width="22.5703125" style="1" customWidth="1"/>
    <col min="4045" max="4046" width="11.42578125" style="1" bestFit="1" customWidth="1"/>
    <col min="4047" max="4047" width="8.5703125" style="1" customWidth="1"/>
    <col min="4048" max="4048" width="12.42578125" style="1" customWidth="1"/>
    <col min="4049" max="4049" width="11.5703125" style="1" customWidth="1"/>
    <col min="4050" max="4050" width="9.42578125" style="1" customWidth="1"/>
    <col min="4051" max="4051" width="13" style="1" customWidth="1"/>
    <col min="4052" max="4052" width="12.5703125" style="1" customWidth="1"/>
    <col min="4053" max="4053" width="9.5703125" style="1" customWidth="1"/>
    <col min="4054" max="4055" width="11.42578125" style="1" bestFit="1" customWidth="1"/>
    <col min="4056" max="4056" width="9.5703125" style="1" customWidth="1"/>
    <col min="4057" max="4057" width="11.5703125" style="1" customWidth="1"/>
    <col min="4058" max="4058" width="12" style="1" customWidth="1"/>
    <col min="4059" max="4059" width="9.5703125" style="1" customWidth="1"/>
    <col min="4060" max="4061" width="11.42578125" style="1" bestFit="1" customWidth="1"/>
    <col min="4062" max="4062" width="9.42578125" style="1" customWidth="1"/>
    <col min="4063" max="4063" width="12" style="1" customWidth="1"/>
    <col min="4064" max="4064" width="12.42578125" style="1" customWidth="1"/>
    <col min="4065" max="4065" width="8.5703125" style="1" customWidth="1"/>
    <col min="4066" max="4067" width="11.5703125" style="1" customWidth="1"/>
    <col min="4068" max="4068" width="6.5703125" style="1" customWidth="1"/>
    <col min="4069" max="4069" width="12.5703125" style="1" customWidth="1"/>
    <col min="4070" max="4070" width="11.5703125" style="1" customWidth="1"/>
    <col min="4071" max="4072" width="9.42578125" style="1" customWidth="1"/>
    <col min="4073" max="4073" width="10.42578125" style="1" customWidth="1"/>
    <col min="4074" max="4299" width="8.7109375" style="1" customWidth="1"/>
    <col min="4300" max="4300" width="22.5703125" style="1" customWidth="1"/>
    <col min="4301" max="4302" width="11.42578125" style="1" bestFit="1" customWidth="1"/>
    <col min="4303" max="4303" width="8.5703125" style="1" customWidth="1"/>
    <col min="4304" max="4304" width="12.42578125" style="1" customWidth="1"/>
    <col min="4305" max="4305" width="11.5703125" style="1" customWidth="1"/>
    <col min="4306" max="4306" width="9.42578125" style="1" customWidth="1"/>
    <col min="4307" max="4307" width="13" style="1" customWidth="1"/>
    <col min="4308" max="4308" width="12.5703125" style="1" customWidth="1"/>
    <col min="4309" max="4309" width="9.5703125" style="1" customWidth="1"/>
    <col min="4310" max="4311" width="11.42578125" style="1" bestFit="1" customWidth="1"/>
    <col min="4312" max="4312" width="9.5703125" style="1" customWidth="1"/>
    <col min="4313" max="4313" width="11.5703125" style="1" customWidth="1"/>
    <col min="4314" max="4314" width="12" style="1" customWidth="1"/>
    <col min="4315" max="4315" width="9.5703125" style="1" customWidth="1"/>
    <col min="4316" max="4317" width="11.42578125" style="1" bestFit="1" customWidth="1"/>
    <col min="4318" max="4318" width="9.42578125" style="1" customWidth="1"/>
    <col min="4319" max="4319" width="12" style="1" customWidth="1"/>
    <col min="4320" max="4320" width="12.42578125" style="1" customWidth="1"/>
    <col min="4321" max="4321" width="8.5703125" style="1" customWidth="1"/>
    <col min="4322" max="4323" width="11.5703125" style="1" customWidth="1"/>
    <col min="4324" max="4324" width="6.5703125" style="1" customWidth="1"/>
    <col min="4325" max="4325" width="12.5703125" style="1" customWidth="1"/>
    <col min="4326" max="4326" width="11.5703125" style="1" customWidth="1"/>
    <col min="4327" max="4328" width="9.42578125" style="1" customWidth="1"/>
    <col min="4329" max="4329" width="10.42578125" style="1" customWidth="1"/>
    <col min="4330" max="4555" width="8.7109375" style="1" customWidth="1"/>
    <col min="4556" max="4556" width="22.5703125" style="1" customWidth="1"/>
    <col min="4557" max="4558" width="11.42578125" style="1" bestFit="1" customWidth="1"/>
    <col min="4559" max="4559" width="8.5703125" style="1" customWidth="1"/>
    <col min="4560" max="4560" width="12.42578125" style="1" customWidth="1"/>
    <col min="4561" max="4561" width="11.5703125" style="1" customWidth="1"/>
    <col min="4562" max="4562" width="9.42578125" style="1" customWidth="1"/>
    <col min="4563" max="4563" width="13" style="1" customWidth="1"/>
    <col min="4564" max="4564" width="12.5703125" style="1" customWidth="1"/>
    <col min="4565" max="4565" width="9.5703125" style="1" customWidth="1"/>
    <col min="4566" max="4567" width="11.42578125" style="1" bestFit="1" customWidth="1"/>
    <col min="4568" max="4568" width="9.5703125" style="1" customWidth="1"/>
    <col min="4569" max="4569" width="11.5703125" style="1" customWidth="1"/>
    <col min="4570" max="4570" width="12" style="1" customWidth="1"/>
    <col min="4571" max="4571" width="9.5703125" style="1" customWidth="1"/>
    <col min="4572" max="4573" width="11.42578125" style="1" bestFit="1" customWidth="1"/>
    <col min="4574" max="4574" width="9.42578125" style="1" customWidth="1"/>
    <col min="4575" max="4575" width="12" style="1" customWidth="1"/>
    <col min="4576" max="4576" width="12.42578125" style="1" customWidth="1"/>
    <col min="4577" max="4577" width="8.5703125" style="1" customWidth="1"/>
    <col min="4578" max="4579" width="11.5703125" style="1" customWidth="1"/>
    <col min="4580" max="4580" width="6.5703125" style="1" customWidth="1"/>
    <col min="4581" max="4581" width="12.5703125" style="1" customWidth="1"/>
    <col min="4582" max="4582" width="11.5703125" style="1" customWidth="1"/>
    <col min="4583" max="4584" width="9.42578125" style="1" customWidth="1"/>
    <col min="4585" max="4585" width="10.42578125" style="1" customWidth="1"/>
    <col min="4586" max="4811" width="8.7109375" style="1" customWidth="1"/>
    <col min="4812" max="4812" width="22.5703125" style="1" customWidth="1"/>
    <col min="4813" max="4814" width="11.42578125" style="1" bestFit="1" customWidth="1"/>
    <col min="4815" max="4815" width="8.5703125" style="1" customWidth="1"/>
    <col min="4816" max="4816" width="12.42578125" style="1" customWidth="1"/>
    <col min="4817" max="4817" width="11.5703125" style="1" customWidth="1"/>
    <col min="4818" max="4818" width="9.42578125" style="1" customWidth="1"/>
    <col min="4819" max="4819" width="13" style="1" customWidth="1"/>
    <col min="4820" max="4820" width="12.5703125" style="1" customWidth="1"/>
    <col min="4821" max="4821" width="9.5703125" style="1" customWidth="1"/>
    <col min="4822" max="4823" width="11.42578125" style="1" bestFit="1" customWidth="1"/>
    <col min="4824" max="4824" width="9.5703125" style="1" customWidth="1"/>
    <col min="4825" max="4825" width="11.5703125" style="1" customWidth="1"/>
    <col min="4826" max="4826" width="12" style="1" customWidth="1"/>
    <col min="4827" max="4827" width="9.5703125" style="1" customWidth="1"/>
    <col min="4828" max="4829" width="11.42578125" style="1" bestFit="1" customWidth="1"/>
    <col min="4830" max="4830" width="9.42578125" style="1" customWidth="1"/>
    <col min="4831" max="4831" width="12" style="1" customWidth="1"/>
    <col min="4832" max="4832" width="12.42578125" style="1" customWidth="1"/>
    <col min="4833" max="4833" width="8.5703125" style="1" customWidth="1"/>
    <col min="4834" max="4835" width="11.5703125" style="1" customWidth="1"/>
    <col min="4836" max="4836" width="6.5703125" style="1" customWidth="1"/>
    <col min="4837" max="4837" width="12.5703125" style="1" customWidth="1"/>
    <col min="4838" max="4838" width="11.5703125" style="1" customWidth="1"/>
    <col min="4839" max="4840" width="9.42578125" style="1" customWidth="1"/>
    <col min="4841" max="4841" width="10.42578125" style="1" customWidth="1"/>
    <col min="4842" max="5067" width="8.7109375" style="1" customWidth="1"/>
    <col min="5068" max="5068" width="22.5703125" style="1" customWidth="1"/>
    <col min="5069" max="5070" width="11.42578125" style="1" bestFit="1" customWidth="1"/>
    <col min="5071" max="5071" width="8.5703125" style="1" customWidth="1"/>
    <col min="5072" max="5072" width="12.42578125" style="1" customWidth="1"/>
    <col min="5073" max="5073" width="11.5703125" style="1" customWidth="1"/>
    <col min="5074" max="5074" width="9.42578125" style="1" customWidth="1"/>
    <col min="5075" max="5075" width="13" style="1" customWidth="1"/>
    <col min="5076" max="5076" width="12.5703125" style="1" customWidth="1"/>
    <col min="5077" max="5077" width="9.5703125" style="1" customWidth="1"/>
    <col min="5078" max="5079" width="11.42578125" style="1" bestFit="1" customWidth="1"/>
    <col min="5080" max="5080" width="9.5703125" style="1" customWidth="1"/>
    <col min="5081" max="5081" width="11.5703125" style="1" customWidth="1"/>
    <col min="5082" max="5082" width="12" style="1" customWidth="1"/>
    <col min="5083" max="5083" width="9.5703125" style="1" customWidth="1"/>
    <col min="5084" max="5085" width="11.42578125" style="1" bestFit="1" customWidth="1"/>
    <col min="5086" max="5086" width="9.42578125" style="1" customWidth="1"/>
    <col min="5087" max="5087" width="12" style="1" customWidth="1"/>
    <col min="5088" max="5088" width="12.42578125" style="1" customWidth="1"/>
    <col min="5089" max="5089" width="8.5703125" style="1" customWidth="1"/>
    <col min="5090" max="5091" width="11.5703125" style="1" customWidth="1"/>
    <col min="5092" max="5092" width="6.5703125" style="1" customWidth="1"/>
    <col min="5093" max="5093" width="12.5703125" style="1" customWidth="1"/>
    <col min="5094" max="5094" width="11.5703125" style="1" customWidth="1"/>
    <col min="5095" max="5096" width="9.42578125" style="1" customWidth="1"/>
    <col min="5097" max="5097" width="10.42578125" style="1" customWidth="1"/>
    <col min="5098" max="5323" width="8.7109375" style="1" customWidth="1"/>
    <col min="5324" max="5324" width="22.5703125" style="1" customWidth="1"/>
    <col min="5325" max="5326" width="11.42578125" style="1" bestFit="1" customWidth="1"/>
    <col min="5327" max="5327" width="8.5703125" style="1" customWidth="1"/>
    <col min="5328" max="5328" width="12.42578125" style="1" customWidth="1"/>
    <col min="5329" max="5329" width="11.5703125" style="1" customWidth="1"/>
    <col min="5330" max="5330" width="9.42578125" style="1" customWidth="1"/>
    <col min="5331" max="5331" width="13" style="1" customWidth="1"/>
    <col min="5332" max="5332" width="12.5703125" style="1" customWidth="1"/>
    <col min="5333" max="5333" width="9.5703125" style="1" customWidth="1"/>
    <col min="5334" max="5335" width="11.42578125" style="1" bestFit="1" customWidth="1"/>
    <col min="5336" max="5336" width="9.5703125" style="1" customWidth="1"/>
    <col min="5337" max="5337" width="11.5703125" style="1" customWidth="1"/>
    <col min="5338" max="5338" width="12" style="1" customWidth="1"/>
    <col min="5339" max="5339" width="9.5703125" style="1" customWidth="1"/>
    <col min="5340" max="5341" width="11.42578125" style="1" bestFit="1" customWidth="1"/>
    <col min="5342" max="5342" width="9.42578125" style="1" customWidth="1"/>
    <col min="5343" max="5343" width="12" style="1" customWidth="1"/>
    <col min="5344" max="5344" width="12.42578125" style="1" customWidth="1"/>
    <col min="5345" max="5345" width="8.5703125" style="1" customWidth="1"/>
    <col min="5346" max="5347" width="11.5703125" style="1" customWidth="1"/>
    <col min="5348" max="5348" width="6.5703125" style="1" customWidth="1"/>
    <col min="5349" max="5349" width="12.5703125" style="1" customWidth="1"/>
    <col min="5350" max="5350" width="11.5703125" style="1" customWidth="1"/>
    <col min="5351" max="5352" width="9.42578125" style="1" customWidth="1"/>
    <col min="5353" max="5353" width="10.42578125" style="1" customWidth="1"/>
    <col min="5354" max="5579" width="8.7109375" style="1" customWidth="1"/>
    <col min="5580" max="5580" width="22.5703125" style="1" customWidth="1"/>
    <col min="5581" max="5582" width="11.42578125" style="1" bestFit="1" customWidth="1"/>
    <col min="5583" max="5583" width="8.5703125" style="1" customWidth="1"/>
    <col min="5584" max="5584" width="12.42578125" style="1" customWidth="1"/>
    <col min="5585" max="5585" width="11.5703125" style="1" customWidth="1"/>
    <col min="5586" max="5586" width="9.42578125" style="1" customWidth="1"/>
    <col min="5587" max="5587" width="13" style="1" customWidth="1"/>
    <col min="5588" max="5588" width="12.5703125" style="1" customWidth="1"/>
    <col min="5589" max="5589" width="9.5703125" style="1" customWidth="1"/>
    <col min="5590" max="5591" width="11.42578125" style="1" bestFit="1" customWidth="1"/>
    <col min="5592" max="5592" width="9.5703125" style="1" customWidth="1"/>
    <col min="5593" max="5593" width="11.5703125" style="1" customWidth="1"/>
    <col min="5594" max="5594" width="12" style="1" customWidth="1"/>
    <col min="5595" max="5595" width="9.5703125" style="1" customWidth="1"/>
    <col min="5596" max="5597" width="11.42578125" style="1" bestFit="1" customWidth="1"/>
    <col min="5598" max="5598" width="9.42578125" style="1" customWidth="1"/>
    <col min="5599" max="5599" width="12" style="1" customWidth="1"/>
    <col min="5600" max="5600" width="12.42578125" style="1" customWidth="1"/>
    <col min="5601" max="5601" width="8.5703125" style="1" customWidth="1"/>
    <col min="5602" max="5603" width="11.5703125" style="1" customWidth="1"/>
    <col min="5604" max="5604" width="6.5703125" style="1" customWidth="1"/>
    <col min="5605" max="5605" width="12.5703125" style="1" customWidth="1"/>
    <col min="5606" max="5606" width="11.5703125" style="1" customWidth="1"/>
    <col min="5607" max="5608" width="9.42578125" style="1" customWidth="1"/>
    <col min="5609" max="5609" width="10.42578125" style="1" customWidth="1"/>
    <col min="5610" max="5835" width="8.7109375" style="1" customWidth="1"/>
    <col min="5836" max="5836" width="22.5703125" style="1" customWidth="1"/>
    <col min="5837" max="5838" width="11.42578125" style="1" bestFit="1" customWidth="1"/>
    <col min="5839" max="5839" width="8.5703125" style="1" customWidth="1"/>
    <col min="5840" max="5840" width="12.42578125" style="1" customWidth="1"/>
    <col min="5841" max="5841" width="11.5703125" style="1" customWidth="1"/>
    <col min="5842" max="5842" width="9.42578125" style="1" customWidth="1"/>
    <col min="5843" max="5843" width="13" style="1" customWidth="1"/>
    <col min="5844" max="5844" width="12.5703125" style="1" customWidth="1"/>
    <col min="5845" max="5845" width="9.5703125" style="1" customWidth="1"/>
    <col min="5846" max="5847" width="11.42578125" style="1" bestFit="1" customWidth="1"/>
    <col min="5848" max="5848" width="9.5703125" style="1" customWidth="1"/>
    <col min="5849" max="5849" width="11.5703125" style="1" customWidth="1"/>
    <col min="5850" max="5850" width="12" style="1" customWidth="1"/>
    <col min="5851" max="5851" width="9.5703125" style="1" customWidth="1"/>
    <col min="5852" max="5853" width="11.42578125" style="1" bestFit="1" customWidth="1"/>
    <col min="5854" max="5854" width="9.42578125" style="1" customWidth="1"/>
    <col min="5855" max="5855" width="12" style="1" customWidth="1"/>
    <col min="5856" max="5856" width="12.42578125" style="1" customWidth="1"/>
    <col min="5857" max="5857" width="8.5703125" style="1" customWidth="1"/>
    <col min="5858" max="5859" width="11.5703125" style="1" customWidth="1"/>
    <col min="5860" max="5860" width="6.5703125" style="1" customWidth="1"/>
    <col min="5861" max="5861" width="12.5703125" style="1" customWidth="1"/>
    <col min="5862" max="5862" width="11.5703125" style="1" customWidth="1"/>
    <col min="5863" max="5864" width="9.42578125" style="1" customWidth="1"/>
    <col min="5865" max="5865" width="10.42578125" style="1" customWidth="1"/>
    <col min="5866" max="6091" width="8.7109375" style="1" customWidth="1"/>
    <col min="6092" max="6092" width="22.5703125" style="1" customWidth="1"/>
    <col min="6093" max="6094" width="11.42578125" style="1" bestFit="1" customWidth="1"/>
    <col min="6095" max="6095" width="8.5703125" style="1" customWidth="1"/>
    <col min="6096" max="6096" width="12.42578125" style="1" customWidth="1"/>
    <col min="6097" max="6097" width="11.5703125" style="1" customWidth="1"/>
    <col min="6098" max="6098" width="9.42578125" style="1" customWidth="1"/>
    <col min="6099" max="6099" width="13" style="1" customWidth="1"/>
    <col min="6100" max="6100" width="12.5703125" style="1" customWidth="1"/>
    <col min="6101" max="6101" width="9.5703125" style="1" customWidth="1"/>
    <col min="6102" max="6103" width="11.42578125" style="1" bestFit="1" customWidth="1"/>
    <col min="6104" max="6104" width="9.5703125" style="1" customWidth="1"/>
    <col min="6105" max="6105" width="11.5703125" style="1" customWidth="1"/>
    <col min="6106" max="6106" width="12" style="1" customWidth="1"/>
    <col min="6107" max="6107" width="9.5703125" style="1" customWidth="1"/>
    <col min="6108" max="6109" width="11.42578125" style="1" bestFit="1" customWidth="1"/>
    <col min="6110" max="6110" width="9.42578125" style="1" customWidth="1"/>
    <col min="6111" max="6111" width="12" style="1" customWidth="1"/>
    <col min="6112" max="6112" width="12.42578125" style="1" customWidth="1"/>
    <col min="6113" max="6113" width="8.5703125" style="1" customWidth="1"/>
    <col min="6114" max="6115" width="11.5703125" style="1" customWidth="1"/>
    <col min="6116" max="6116" width="6.5703125" style="1" customWidth="1"/>
    <col min="6117" max="6117" width="12.5703125" style="1" customWidth="1"/>
    <col min="6118" max="6118" width="11.5703125" style="1" customWidth="1"/>
    <col min="6119" max="6120" width="9.42578125" style="1" customWidth="1"/>
    <col min="6121" max="6121" width="10.42578125" style="1" customWidth="1"/>
    <col min="6122" max="6347" width="8.7109375" style="1" customWidth="1"/>
    <col min="6348" max="6348" width="22.5703125" style="1" customWidth="1"/>
    <col min="6349" max="6350" width="11.42578125" style="1" bestFit="1" customWidth="1"/>
    <col min="6351" max="6351" width="8.5703125" style="1" customWidth="1"/>
    <col min="6352" max="6352" width="12.42578125" style="1" customWidth="1"/>
    <col min="6353" max="6353" width="11.5703125" style="1" customWidth="1"/>
    <col min="6354" max="6354" width="9.42578125" style="1" customWidth="1"/>
    <col min="6355" max="6355" width="13" style="1" customWidth="1"/>
    <col min="6356" max="6356" width="12.5703125" style="1" customWidth="1"/>
    <col min="6357" max="6357" width="9.5703125" style="1" customWidth="1"/>
    <col min="6358" max="6359" width="11.42578125" style="1" bestFit="1" customWidth="1"/>
    <col min="6360" max="6360" width="9.5703125" style="1" customWidth="1"/>
    <col min="6361" max="6361" width="11.5703125" style="1" customWidth="1"/>
    <col min="6362" max="6362" width="12" style="1" customWidth="1"/>
    <col min="6363" max="6363" width="9.5703125" style="1" customWidth="1"/>
    <col min="6364" max="6365" width="11.42578125" style="1" bestFit="1" customWidth="1"/>
    <col min="6366" max="6366" width="9.42578125" style="1" customWidth="1"/>
    <col min="6367" max="6367" width="12" style="1" customWidth="1"/>
    <col min="6368" max="6368" width="12.42578125" style="1" customWidth="1"/>
    <col min="6369" max="6369" width="8.5703125" style="1" customWidth="1"/>
    <col min="6370" max="6371" width="11.5703125" style="1" customWidth="1"/>
    <col min="6372" max="6372" width="6.5703125" style="1" customWidth="1"/>
    <col min="6373" max="6373" width="12.5703125" style="1" customWidth="1"/>
    <col min="6374" max="6374" width="11.5703125" style="1" customWidth="1"/>
    <col min="6375" max="6376" width="9.42578125" style="1" customWidth="1"/>
    <col min="6377" max="6377" width="10.42578125" style="1" customWidth="1"/>
    <col min="6378" max="6603" width="8.7109375" style="1" customWidth="1"/>
    <col min="6604" max="6604" width="22.5703125" style="1" customWidth="1"/>
    <col min="6605" max="6606" width="11.42578125" style="1" bestFit="1" customWidth="1"/>
    <col min="6607" max="6607" width="8.5703125" style="1" customWidth="1"/>
    <col min="6608" max="6608" width="12.42578125" style="1" customWidth="1"/>
    <col min="6609" max="6609" width="11.5703125" style="1" customWidth="1"/>
    <col min="6610" max="6610" width="9.42578125" style="1" customWidth="1"/>
    <col min="6611" max="6611" width="13" style="1" customWidth="1"/>
    <col min="6612" max="6612" width="12.5703125" style="1" customWidth="1"/>
    <col min="6613" max="6613" width="9.5703125" style="1" customWidth="1"/>
    <col min="6614" max="6615" width="11.42578125" style="1" bestFit="1" customWidth="1"/>
    <col min="6616" max="6616" width="9.5703125" style="1" customWidth="1"/>
    <col min="6617" max="6617" width="11.5703125" style="1" customWidth="1"/>
    <col min="6618" max="6618" width="12" style="1" customWidth="1"/>
    <col min="6619" max="6619" width="9.5703125" style="1" customWidth="1"/>
    <col min="6620" max="6621" width="11.42578125" style="1" bestFit="1" customWidth="1"/>
    <col min="6622" max="6622" width="9.42578125" style="1" customWidth="1"/>
    <col min="6623" max="6623" width="12" style="1" customWidth="1"/>
    <col min="6624" max="6624" width="12.42578125" style="1" customWidth="1"/>
    <col min="6625" max="6625" width="8.5703125" style="1" customWidth="1"/>
    <col min="6626" max="6627" width="11.5703125" style="1" customWidth="1"/>
    <col min="6628" max="6628" width="6.5703125" style="1" customWidth="1"/>
    <col min="6629" max="6629" width="12.5703125" style="1" customWidth="1"/>
    <col min="6630" max="6630" width="11.5703125" style="1" customWidth="1"/>
    <col min="6631" max="6632" width="9.42578125" style="1" customWidth="1"/>
    <col min="6633" max="6633" width="10.42578125" style="1" customWidth="1"/>
    <col min="6634" max="6859" width="8.7109375" style="1" customWidth="1"/>
    <col min="6860" max="6860" width="22.5703125" style="1" customWidth="1"/>
    <col min="6861" max="6862" width="11.42578125" style="1" bestFit="1" customWidth="1"/>
    <col min="6863" max="6863" width="8.5703125" style="1" customWidth="1"/>
    <col min="6864" max="6864" width="12.42578125" style="1" customWidth="1"/>
    <col min="6865" max="6865" width="11.5703125" style="1" customWidth="1"/>
    <col min="6866" max="6866" width="9.42578125" style="1" customWidth="1"/>
    <col min="6867" max="6867" width="13" style="1" customWidth="1"/>
    <col min="6868" max="6868" width="12.5703125" style="1" customWidth="1"/>
    <col min="6869" max="6869" width="9.5703125" style="1" customWidth="1"/>
    <col min="6870" max="6871" width="11.42578125" style="1" bestFit="1" customWidth="1"/>
    <col min="6872" max="6872" width="9.5703125" style="1" customWidth="1"/>
    <col min="6873" max="6873" width="11.5703125" style="1" customWidth="1"/>
    <col min="6874" max="6874" width="12" style="1" customWidth="1"/>
    <col min="6875" max="6875" width="9.5703125" style="1" customWidth="1"/>
    <col min="6876" max="6877" width="11.42578125" style="1" bestFit="1" customWidth="1"/>
    <col min="6878" max="6878" width="9.42578125" style="1" customWidth="1"/>
    <col min="6879" max="6879" width="12" style="1" customWidth="1"/>
    <col min="6880" max="6880" width="12.42578125" style="1" customWidth="1"/>
    <col min="6881" max="6881" width="8.5703125" style="1" customWidth="1"/>
    <col min="6882" max="6883" width="11.5703125" style="1" customWidth="1"/>
    <col min="6884" max="6884" width="6.5703125" style="1" customWidth="1"/>
    <col min="6885" max="6885" width="12.5703125" style="1" customWidth="1"/>
    <col min="6886" max="6886" width="11.5703125" style="1" customWidth="1"/>
    <col min="6887" max="6888" width="9.42578125" style="1" customWidth="1"/>
    <col min="6889" max="6889" width="10.42578125" style="1" customWidth="1"/>
    <col min="6890" max="7115" width="8.7109375" style="1" customWidth="1"/>
    <col min="7116" max="7116" width="22.5703125" style="1" customWidth="1"/>
    <col min="7117" max="7118" width="11.42578125" style="1" bestFit="1" customWidth="1"/>
    <col min="7119" max="7119" width="8.5703125" style="1" customWidth="1"/>
    <col min="7120" max="7120" width="12.42578125" style="1" customWidth="1"/>
    <col min="7121" max="7121" width="11.5703125" style="1" customWidth="1"/>
    <col min="7122" max="7122" width="9.42578125" style="1" customWidth="1"/>
    <col min="7123" max="7123" width="13" style="1" customWidth="1"/>
    <col min="7124" max="7124" width="12.5703125" style="1" customWidth="1"/>
    <col min="7125" max="7125" width="9.5703125" style="1" customWidth="1"/>
    <col min="7126" max="7127" width="11.42578125" style="1" bestFit="1" customWidth="1"/>
    <col min="7128" max="7128" width="9.5703125" style="1" customWidth="1"/>
    <col min="7129" max="7129" width="11.5703125" style="1" customWidth="1"/>
    <col min="7130" max="7130" width="12" style="1" customWidth="1"/>
    <col min="7131" max="7131" width="9.5703125" style="1" customWidth="1"/>
    <col min="7132" max="7133" width="11.42578125" style="1" bestFit="1" customWidth="1"/>
    <col min="7134" max="7134" width="9.42578125" style="1" customWidth="1"/>
    <col min="7135" max="7135" width="12" style="1" customWidth="1"/>
    <col min="7136" max="7136" width="12.42578125" style="1" customWidth="1"/>
    <col min="7137" max="7137" width="8.5703125" style="1" customWidth="1"/>
    <col min="7138" max="7139" width="11.5703125" style="1" customWidth="1"/>
    <col min="7140" max="7140" width="6.5703125" style="1" customWidth="1"/>
    <col min="7141" max="7141" width="12.5703125" style="1" customWidth="1"/>
    <col min="7142" max="7142" width="11.5703125" style="1" customWidth="1"/>
    <col min="7143" max="7144" width="9.42578125" style="1" customWidth="1"/>
    <col min="7145" max="7145" width="10.42578125" style="1" customWidth="1"/>
    <col min="7146" max="7371" width="8.7109375" style="1" customWidth="1"/>
    <col min="7372" max="7372" width="22.5703125" style="1" customWidth="1"/>
    <col min="7373" max="7374" width="11.42578125" style="1" bestFit="1" customWidth="1"/>
    <col min="7375" max="7375" width="8.5703125" style="1" customWidth="1"/>
    <col min="7376" max="7376" width="12.42578125" style="1" customWidth="1"/>
    <col min="7377" max="7377" width="11.5703125" style="1" customWidth="1"/>
    <col min="7378" max="7378" width="9.42578125" style="1" customWidth="1"/>
    <col min="7379" max="7379" width="13" style="1" customWidth="1"/>
    <col min="7380" max="7380" width="12.5703125" style="1" customWidth="1"/>
    <col min="7381" max="7381" width="9.5703125" style="1" customWidth="1"/>
    <col min="7382" max="7383" width="11.42578125" style="1" bestFit="1" customWidth="1"/>
    <col min="7384" max="7384" width="9.5703125" style="1" customWidth="1"/>
    <col min="7385" max="7385" width="11.5703125" style="1" customWidth="1"/>
    <col min="7386" max="7386" width="12" style="1" customWidth="1"/>
    <col min="7387" max="7387" width="9.5703125" style="1" customWidth="1"/>
    <col min="7388" max="7389" width="11.42578125" style="1" bestFit="1" customWidth="1"/>
    <col min="7390" max="7390" width="9.42578125" style="1" customWidth="1"/>
    <col min="7391" max="7391" width="12" style="1" customWidth="1"/>
    <col min="7392" max="7392" width="12.42578125" style="1" customWidth="1"/>
    <col min="7393" max="7393" width="8.5703125" style="1" customWidth="1"/>
    <col min="7394" max="7395" width="11.5703125" style="1" customWidth="1"/>
    <col min="7396" max="7396" width="6.5703125" style="1" customWidth="1"/>
    <col min="7397" max="7397" width="12.5703125" style="1" customWidth="1"/>
    <col min="7398" max="7398" width="11.5703125" style="1" customWidth="1"/>
    <col min="7399" max="7400" width="9.42578125" style="1" customWidth="1"/>
    <col min="7401" max="7401" width="10.42578125" style="1" customWidth="1"/>
    <col min="7402" max="7627" width="8.7109375" style="1" customWidth="1"/>
    <col min="7628" max="7628" width="22.5703125" style="1" customWidth="1"/>
    <col min="7629" max="7630" width="11.42578125" style="1" bestFit="1" customWidth="1"/>
    <col min="7631" max="7631" width="8.5703125" style="1" customWidth="1"/>
    <col min="7632" max="7632" width="12.42578125" style="1" customWidth="1"/>
    <col min="7633" max="7633" width="11.5703125" style="1" customWidth="1"/>
    <col min="7634" max="7634" width="9.42578125" style="1" customWidth="1"/>
    <col min="7635" max="7635" width="13" style="1" customWidth="1"/>
    <col min="7636" max="7636" width="12.5703125" style="1" customWidth="1"/>
    <col min="7637" max="7637" width="9.5703125" style="1" customWidth="1"/>
    <col min="7638" max="7639" width="11.42578125" style="1" bestFit="1" customWidth="1"/>
    <col min="7640" max="7640" width="9.5703125" style="1" customWidth="1"/>
    <col min="7641" max="7641" width="11.5703125" style="1" customWidth="1"/>
    <col min="7642" max="7642" width="12" style="1" customWidth="1"/>
    <col min="7643" max="7643" width="9.5703125" style="1" customWidth="1"/>
    <col min="7644" max="7645" width="11.42578125" style="1" bestFit="1" customWidth="1"/>
    <col min="7646" max="7646" width="9.42578125" style="1" customWidth="1"/>
    <col min="7647" max="7647" width="12" style="1" customWidth="1"/>
    <col min="7648" max="7648" width="12.42578125" style="1" customWidth="1"/>
    <col min="7649" max="7649" width="8.5703125" style="1" customWidth="1"/>
    <col min="7650" max="7651" width="11.5703125" style="1" customWidth="1"/>
    <col min="7652" max="7652" width="6.5703125" style="1" customWidth="1"/>
    <col min="7653" max="7653" width="12.5703125" style="1" customWidth="1"/>
    <col min="7654" max="7654" width="11.5703125" style="1" customWidth="1"/>
    <col min="7655" max="7656" width="9.42578125" style="1" customWidth="1"/>
    <col min="7657" max="7657" width="10.42578125" style="1" customWidth="1"/>
    <col min="7658" max="7883" width="8.7109375" style="1" customWidth="1"/>
    <col min="7884" max="7884" width="22.5703125" style="1" customWidth="1"/>
    <col min="7885" max="7886" width="11.42578125" style="1" bestFit="1" customWidth="1"/>
    <col min="7887" max="7887" width="8.5703125" style="1" customWidth="1"/>
    <col min="7888" max="7888" width="12.42578125" style="1" customWidth="1"/>
    <col min="7889" max="7889" width="11.5703125" style="1" customWidth="1"/>
    <col min="7890" max="7890" width="9.42578125" style="1" customWidth="1"/>
    <col min="7891" max="7891" width="13" style="1" customWidth="1"/>
    <col min="7892" max="7892" width="12.5703125" style="1" customWidth="1"/>
    <col min="7893" max="7893" width="9.5703125" style="1" customWidth="1"/>
    <col min="7894" max="7895" width="11.42578125" style="1" bestFit="1" customWidth="1"/>
    <col min="7896" max="7896" width="9.5703125" style="1" customWidth="1"/>
    <col min="7897" max="7897" width="11.5703125" style="1" customWidth="1"/>
    <col min="7898" max="7898" width="12" style="1" customWidth="1"/>
    <col min="7899" max="7899" width="9.5703125" style="1" customWidth="1"/>
    <col min="7900" max="7901" width="11.42578125" style="1" bestFit="1" customWidth="1"/>
    <col min="7902" max="7902" width="9.42578125" style="1" customWidth="1"/>
    <col min="7903" max="7903" width="12" style="1" customWidth="1"/>
    <col min="7904" max="7904" width="12.42578125" style="1" customWidth="1"/>
    <col min="7905" max="7905" width="8.5703125" style="1" customWidth="1"/>
    <col min="7906" max="7907" width="11.5703125" style="1" customWidth="1"/>
    <col min="7908" max="7908" width="6.5703125" style="1" customWidth="1"/>
    <col min="7909" max="7909" width="12.5703125" style="1" customWidth="1"/>
    <col min="7910" max="7910" width="11.5703125" style="1" customWidth="1"/>
    <col min="7911" max="7912" width="9.42578125" style="1" customWidth="1"/>
    <col min="7913" max="7913" width="10.42578125" style="1" customWidth="1"/>
    <col min="7914" max="8139" width="8.7109375" style="1" customWidth="1"/>
    <col min="8140" max="8140" width="22.5703125" style="1" customWidth="1"/>
    <col min="8141" max="8142" width="11.42578125" style="1" bestFit="1" customWidth="1"/>
    <col min="8143" max="8143" width="8.5703125" style="1" customWidth="1"/>
    <col min="8144" max="8144" width="12.42578125" style="1" customWidth="1"/>
    <col min="8145" max="8145" width="11.5703125" style="1" customWidth="1"/>
    <col min="8146" max="8146" width="9.42578125" style="1" customWidth="1"/>
    <col min="8147" max="8147" width="13" style="1" customWidth="1"/>
    <col min="8148" max="8148" width="12.5703125" style="1" customWidth="1"/>
    <col min="8149" max="8149" width="9.5703125" style="1" customWidth="1"/>
    <col min="8150" max="8151" width="11.42578125" style="1" bestFit="1" customWidth="1"/>
    <col min="8152" max="8152" width="9.5703125" style="1" customWidth="1"/>
    <col min="8153" max="8153" width="11.5703125" style="1" customWidth="1"/>
    <col min="8154" max="8154" width="12" style="1" customWidth="1"/>
    <col min="8155" max="8155" width="9.5703125" style="1" customWidth="1"/>
    <col min="8156" max="8157" width="11.42578125" style="1" bestFit="1" customWidth="1"/>
    <col min="8158" max="8158" width="9.42578125" style="1" customWidth="1"/>
    <col min="8159" max="8159" width="12" style="1" customWidth="1"/>
    <col min="8160" max="8160" width="12.42578125" style="1" customWidth="1"/>
    <col min="8161" max="8161" width="8.5703125" style="1" customWidth="1"/>
    <col min="8162" max="8163" width="11.5703125" style="1" customWidth="1"/>
    <col min="8164" max="8164" width="6.5703125" style="1" customWidth="1"/>
    <col min="8165" max="8165" width="12.5703125" style="1" customWidth="1"/>
    <col min="8166" max="8166" width="11.5703125" style="1" customWidth="1"/>
    <col min="8167" max="8168" width="9.42578125" style="1" customWidth="1"/>
    <col min="8169" max="8169" width="10.42578125" style="1" customWidth="1"/>
    <col min="8170" max="8395" width="8.7109375" style="1" customWidth="1"/>
    <col min="8396" max="8396" width="22.5703125" style="1" customWidth="1"/>
    <col min="8397" max="8398" width="11.42578125" style="1" bestFit="1" customWidth="1"/>
    <col min="8399" max="8399" width="8.5703125" style="1" customWidth="1"/>
    <col min="8400" max="8400" width="12.42578125" style="1" customWidth="1"/>
    <col min="8401" max="8401" width="11.5703125" style="1" customWidth="1"/>
    <col min="8402" max="8402" width="9.42578125" style="1" customWidth="1"/>
    <col min="8403" max="8403" width="13" style="1" customWidth="1"/>
    <col min="8404" max="8404" width="12.5703125" style="1" customWidth="1"/>
    <col min="8405" max="8405" width="9.5703125" style="1" customWidth="1"/>
    <col min="8406" max="8407" width="11.42578125" style="1" bestFit="1" customWidth="1"/>
    <col min="8408" max="8408" width="9.5703125" style="1" customWidth="1"/>
    <col min="8409" max="8409" width="11.5703125" style="1" customWidth="1"/>
    <col min="8410" max="8410" width="12" style="1" customWidth="1"/>
    <col min="8411" max="8411" width="9.5703125" style="1" customWidth="1"/>
    <col min="8412" max="8413" width="11.42578125" style="1" bestFit="1" customWidth="1"/>
    <col min="8414" max="8414" width="9.42578125" style="1" customWidth="1"/>
    <col min="8415" max="8415" width="12" style="1" customWidth="1"/>
    <col min="8416" max="8416" width="12.42578125" style="1" customWidth="1"/>
    <col min="8417" max="8417" width="8.5703125" style="1" customWidth="1"/>
    <col min="8418" max="8419" width="11.5703125" style="1" customWidth="1"/>
    <col min="8420" max="8420" width="6.5703125" style="1" customWidth="1"/>
    <col min="8421" max="8421" width="12.5703125" style="1" customWidth="1"/>
    <col min="8422" max="8422" width="11.5703125" style="1" customWidth="1"/>
    <col min="8423" max="8424" width="9.42578125" style="1" customWidth="1"/>
    <col min="8425" max="8425" width="10.42578125" style="1" customWidth="1"/>
    <col min="8426" max="8651" width="8.7109375" style="1" customWidth="1"/>
    <col min="8652" max="8652" width="22.5703125" style="1" customWidth="1"/>
    <col min="8653" max="8654" width="11.42578125" style="1" bestFit="1" customWidth="1"/>
    <col min="8655" max="8655" width="8.5703125" style="1" customWidth="1"/>
    <col min="8656" max="8656" width="12.42578125" style="1" customWidth="1"/>
    <col min="8657" max="8657" width="11.5703125" style="1" customWidth="1"/>
    <col min="8658" max="8658" width="9.42578125" style="1" customWidth="1"/>
    <col min="8659" max="8659" width="13" style="1" customWidth="1"/>
    <col min="8660" max="8660" width="12.5703125" style="1" customWidth="1"/>
    <col min="8661" max="8661" width="9.5703125" style="1" customWidth="1"/>
    <col min="8662" max="8663" width="11.42578125" style="1" bestFit="1" customWidth="1"/>
    <col min="8664" max="8664" width="9.5703125" style="1" customWidth="1"/>
    <col min="8665" max="8665" width="11.5703125" style="1" customWidth="1"/>
    <col min="8666" max="8666" width="12" style="1" customWidth="1"/>
    <col min="8667" max="8667" width="9.5703125" style="1" customWidth="1"/>
    <col min="8668" max="8669" width="11.42578125" style="1" bestFit="1" customWidth="1"/>
    <col min="8670" max="8670" width="9.42578125" style="1" customWidth="1"/>
    <col min="8671" max="8671" width="12" style="1" customWidth="1"/>
    <col min="8672" max="8672" width="12.42578125" style="1" customWidth="1"/>
    <col min="8673" max="8673" width="8.5703125" style="1" customWidth="1"/>
    <col min="8674" max="8675" width="11.5703125" style="1" customWidth="1"/>
    <col min="8676" max="8676" width="6.5703125" style="1" customWidth="1"/>
    <col min="8677" max="8677" width="12.5703125" style="1" customWidth="1"/>
    <col min="8678" max="8678" width="11.5703125" style="1" customWidth="1"/>
    <col min="8679" max="8680" width="9.42578125" style="1" customWidth="1"/>
    <col min="8681" max="8681" width="10.42578125" style="1" customWidth="1"/>
    <col min="8682" max="8907" width="8.7109375" style="1" customWidth="1"/>
    <col min="8908" max="8908" width="22.5703125" style="1" customWidth="1"/>
    <col min="8909" max="8910" width="11.42578125" style="1" bestFit="1" customWidth="1"/>
    <col min="8911" max="8911" width="8.5703125" style="1" customWidth="1"/>
    <col min="8912" max="8912" width="12.42578125" style="1" customWidth="1"/>
    <col min="8913" max="8913" width="11.5703125" style="1" customWidth="1"/>
    <col min="8914" max="8914" width="9.42578125" style="1" customWidth="1"/>
    <col min="8915" max="8915" width="13" style="1" customWidth="1"/>
    <col min="8916" max="8916" width="12.5703125" style="1" customWidth="1"/>
    <col min="8917" max="8917" width="9.5703125" style="1" customWidth="1"/>
    <col min="8918" max="8919" width="11.42578125" style="1" bestFit="1" customWidth="1"/>
    <col min="8920" max="8920" width="9.5703125" style="1" customWidth="1"/>
    <col min="8921" max="8921" width="11.5703125" style="1" customWidth="1"/>
    <col min="8922" max="8922" width="12" style="1" customWidth="1"/>
    <col min="8923" max="8923" width="9.5703125" style="1" customWidth="1"/>
    <col min="8924" max="8925" width="11.42578125" style="1" bestFit="1" customWidth="1"/>
    <col min="8926" max="8926" width="9.42578125" style="1" customWidth="1"/>
    <col min="8927" max="8927" width="12" style="1" customWidth="1"/>
    <col min="8928" max="8928" width="12.42578125" style="1" customWidth="1"/>
    <col min="8929" max="8929" width="8.5703125" style="1" customWidth="1"/>
    <col min="8930" max="8931" width="11.5703125" style="1" customWidth="1"/>
    <col min="8932" max="8932" width="6.5703125" style="1" customWidth="1"/>
    <col min="8933" max="8933" width="12.5703125" style="1" customWidth="1"/>
    <col min="8934" max="8934" width="11.5703125" style="1" customWidth="1"/>
    <col min="8935" max="8936" width="9.42578125" style="1" customWidth="1"/>
    <col min="8937" max="8937" width="10.42578125" style="1" customWidth="1"/>
    <col min="8938" max="9163" width="8.7109375" style="1" customWidth="1"/>
    <col min="9164" max="9164" width="22.5703125" style="1" customWidth="1"/>
    <col min="9165" max="9166" width="11.42578125" style="1" bestFit="1" customWidth="1"/>
    <col min="9167" max="9167" width="8.5703125" style="1" customWidth="1"/>
    <col min="9168" max="9168" width="12.42578125" style="1" customWidth="1"/>
    <col min="9169" max="9169" width="11.5703125" style="1" customWidth="1"/>
    <col min="9170" max="9170" width="9.42578125" style="1" customWidth="1"/>
    <col min="9171" max="9171" width="13" style="1" customWidth="1"/>
    <col min="9172" max="9172" width="12.5703125" style="1" customWidth="1"/>
    <col min="9173" max="9173" width="9.5703125" style="1" customWidth="1"/>
    <col min="9174" max="9175" width="11.42578125" style="1" bestFit="1" customWidth="1"/>
    <col min="9176" max="9176" width="9.5703125" style="1" customWidth="1"/>
    <col min="9177" max="9177" width="11.5703125" style="1" customWidth="1"/>
    <col min="9178" max="9178" width="12" style="1" customWidth="1"/>
    <col min="9179" max="9179" width="9.5703125" style="1" customWidth="1"/>
    <col min="9180" max="9181" width="11.42578125" style="1" bestFit="1" customWidth="1"/>
    <col min="9182" max="9182" width="9.42578125" style="1" customWidth="1"/>
    <col min="9183" max="9183" width="12" style="1" customWidth="1"/>
    <col min="9184" max="9184" width="12.42578125" style="1" customWidth="1"/>
    <col min="9185" max="9185" width="8.5703125" style="1" customWidth="1"/>
    <col min="9186" max="9187" width="11.5703125" style="1" customWidth="1"/>
    <col min="9188" max="9188" width="6.5703125" style="1" customWidth="1"/>
    <col min="9189" max="9189" width="12.5703125" style="1" customWidth="1"/>
    <col min="9190" max="9190" width="11.5703125" style="1" customWidth="1"/>
    <col min="9191" max="9192" width="9.42578125" style="1" customWidth="1"/>
    <col min="9193" max="9193" width="10.42578125" style="1" customWidth="1"/>
    <col min="9194" max="9419" width="8.7109375" style="1" customWidth="1"/>
    <col min="9420" max="9420" width="22.5703125" style="1" customWidth="1"/>
    <col min="9421" max="9422" width="11.42578125" style="1" bestFit="1" customWidth="1"/>
    <col min="9423" max="9423" width="8.5703125" style="1" customWidth="1"/>
    <col min="9424" max="9424" width="12.42578125" style="1" customWidth="1"/>
    <col min="9425" max="9425" width="11.5703125" style="1" customWidth="1"/>
    <col min="9426" max="9426" width="9.42578125" style="1" customWidth="1"/>
    <col min="9427" max="9427" width="13" style="1" customWidth="1"/>
    <col min="9428" max="9428" width="12.5703125" style="1" customWidth="1"/>
    <col min="9429" max="9429" width="9.5703125" style="1" customWidth="1"/>
    <col min="9430" max="9431" width="11.42578125" style="1" bestFit="1" customWidth="1"/>
    <col min="9432" max="9432" width="9.5703125" style="1" customWidth="1"/>
    <col min="9433" max="9433" width="11.5703125" style="1" customWidth="1"/>
    <col min="9434" max="9434" width="12" style="1" customWidth="1"/>
    <col min="9435" max="9435" width="9.5703125" style="1" customWidth="1"/>
    <col min="9436" max="9437" width="11.42578125" style="1" bestFit="1" customWidth="1"/>
    <col min="9438" max="9438" width="9.42578125" style="1" customWidth="1"/>
    <col min="9439" max="9439" width="12" style="1" customWidth="1"/>
    <col min="9440" max="9440" width="12.42578125" style="1" customWidth="1"/>
    <col min="9441" max="9441" width="8.5703125" style="1" customWidth="1"/>
    <col min="9442" max="9443" width="11.5703125" style="1" customWidth="1"/>
    <col min="9444" max="9444" width="6.5703125" style="1" customWidth="1"/>
    <col min="9445" max="9445" width="12.5703125" style="1" customWidth="1"/>
    <col min="9446" max="9446" width="11.5703125" style="1" customWidth="1"/>
    <col min="9447" max="9448" width="9.42578125" style="1" customWidth="1"/>
    <col min="9449" max="9449" width="10.42578125" style="1" customWidth="1"/>
    <col min="9450" max="9675" width="8.7109375" style="1" customWidth="1"/>
    <col min="9676" max="9676" width="22.5703125" style="1" customWidth="1"/>
    <col min="9677" max="9678" width="11.42578125" style="1" bestFit="1" customWidth="1"/>
    <col min="9679" max="9679" width="8.5703125" style="1" customWidth="1"/>
    <col min="9680" max="9680" width="12.42578125" style="1" customWidth="1"/>
    <col min="9681" max="9681" width="11.5703125" style="1" customWidth="1"/>
    <col min="9682" max="9682" width="9.42578125" style="1" customWidth="1"/>
    <col min="9683" max="9683" width="13" style="1" customWidth="1"/>
    <col min="9684" max="9684" width="12.5703125" style="1" customWidth="1"/>
    <col min="9685" max="9685" width="9.5703125" style="1" customWidth="1"/>
    <col min="9686" max="9687" width="11.42578125" style="1" bestFit="1" customWidth="1"/>
    <col min="9688" max="9688" width="9.5703125" style="1" customWidth="1"/>
    <col min="9689" max="9689" width="11.5703125" style="1" customWidth="1"/>
    <col min="9690" max="9690" width="12" style="1" customWidth="1"/>
    <col min="9691" max="9691" width="9.5703125" style="1" customWidth="1"/>
    <col min="9692" max="9693" width="11.42578125" style="1" bestFit="1" customWidth="1"/>
    <col min="9694" max="9694" width="9.42578125" style="1" customWidth="1"/>
    <col min="9695" max="9695" width="12" style="1" customWidth="1"/>
    <col min="9696" max="9696" width="12.42578125" style="1" customWidth="1"/>
    <col min="9697" max="9697" width="8.5703125" style="1" customWidth="1"/>
    <col min="9698" max="9699" width="11.5703125" style="1" customWidth="1"/>
    <col min="9700" max="9700" width="6.5703125" style="1" customWidth="1"/>
    <col min="9701" max="9701" width="12.5703125" style="1" customWidth="1"/>
    <col min="9702" max="9702" width="11.5703125" style="1" customWidth="1"/>
    <col min="9703" max="9704" width="9.42578125" style="1" customWidth="1"/>
    <col min="9705" max="9705" width="10.42578125" style="1" customWidth="1"/>
    <col min="9706" max="9931" width="8.7109375" style="1" customWidth="1"/>
    <col min="9932" max="9932" width="22.5703125" style="1" customWidth="1"/>
    <col min="9933" max="9934" width="11.42578125" style="1" bestFit="1" customWidth="1"/>
    <col min="9935" max="9935" width="8.5703125" style="1" customWidth="1"/>
    <col min="9936" max="9936" width="12.42578125" style="1" customWidth="1"/>
    <col min="9937" max="9937" width="11.5703125" style="1" customWidth="1"/>
    <col min="9938" max="9938" width="9.42578125" style="1" customWidth="1"/>
    <col min="9939" max="9939" width="13" style="1" customWidth="1"/>
    <col min="9940" max="9940" width="12.5703125" style="1" customWidth="1"/>
    <col min="9941" max="9941" width="9.5703125" style="1" customWidth="1"/>
    <col min="9942" max="9943" width="11.42578125" style="1" bestFit="1" customWidth="1"/>
    <col min="9944" max="9944" width="9.5703125" style="1" customWidth="1"/>
    <col min="9945" max="9945" width="11.5703125" style="1" customWidth="1"/>
    <col min="9946" max="9946" width="12" style="1" customWidth="1"/>
    <col min="9947" max="9947" width="9.5703125" style="1" customWidth="1"/>
    <col min="9948" max="9949" width="11.42578125" style="1" bestFit="1" customWidth="1"/>
    <col min="9950" max="9950" width="9.42578125" style="1" customWidth="1"/>
    <col min="9951" max="9951" width="12" style="1" customWidth="1"/>
    <col min="9952" max="9952" width="12.42578125" style="1" customWidth="1"/>
    <col min="9953" max="9953" width="8.5703125" style="1" customWidth="1"/>
    <col min="9954" max="9955" width="11.5703125" style="1" customWidth="1"/>
    <col min="9956" max="9956" width="6.5703125" style="1" customWidth="1"/>
    <col min="9957" max="9957" width="12.5703125" style="1" customWidth="1"/>
    <col min="9958" max="9958" width="11.5703125" style="1" customWidth="1"/>
    <col min="9959" max="9960" width="9.42578125" style="1" customWidth="1"/>
    <col min="9961" max="9961" width="10.42578125" style="1" customWidth="1"/>
    <col min="9962" max="10187" width="8.7109375" style="1" customWidth="1"/>
    <col min="10188" max="10188" width="22.5703125" style="1" customWidth="1"/>
    <col min="10189" max="10190" width="11.42578125" style="1" bestFit="1" customWidth="1"/>
    <col min="10191" max="10191" width="8.5703125" style="1" customWidth="1"/>
    <col min="10192" max="10192" width="12.42578125" style="1" customWidth="1"/>
    <col min="10193" max="10193" width="11.5703125" style="1" customWidth="1"/>
    <col min="10194" max="10194" width="9.42578125" style="1" customWidth="1"/>
    <col min="10195" max="10195" width="13" style="1" customWidth="1"/>
    <col min="10196" max="10196" width="12.5703125" style="1" customWidth="1"/>
    <col min="10197" max="10197" width="9.5703125" style="1" customWidth="1"/>
    <col min="10198" max="10199" width="11.42578125" style="1" bestFit="1" customWidth="1"/>
    <col min="10200" max="10200" width="9.5703125" style="1" customWidth="1"/>
    <col min="10201" max="10201" width="11.5703125" style="1" customWidth="1"/>
    <col min="10202" max="10202" width="12" style="1" customWidth="1"/>
    <col min="10203" max="10203" width="9.5703125" style="1" customWidth="1"/>
    <col min="10204" max="10205" width="11.42578125" style="1" bestFit="1" customWidth="1"/>
    <col min="10206" max="10206" width="9.42578125" style="1" customWidth="1"/>
    <col min="10207" max="10207" width="12" style="1" customWidth="1"/>
    <col min="10208" max="10208" width="12.42578125" style="1" customWidth="1"/>
    <col min="10209" max="10209" width="8.5703125" style="1" customWidth="1"/>
    <col min="10210" max="10211" width="11.5703125" style="1" customWidth="1"/>
    <col min="10212" max="10212" width="6.5703125" style="1" customWidth="1"/>
    <col min="10213" max="10213" width="12.5703125" style="1" customWidth="1"/>
    <col min="10214" max="10214" width="11.5703125" style="1" customWidth="1"/>
    <col min="10215" max="10216" width="9.42578125" style="1" customWidth="1"/>
    <col min="10217" max="10217" width="10.42578125" style="1" customWidth="1"/>
    <col min="10218" max="10443" width="8.7109375" style="1" customWidth="1"/>
    <col min="10444" max="10444" width="22.5703125" style="1" customWidth="1"/>
    <col min="10445" max="10446" width="11.42578125" style="1" bestFit="1" customWidth="1"/>
    <col min="10447" max="10447" width="8.5703125" style="1" customWidth="1"/>
    <col min="10448" max="10448" width="12.42578125" style="1" customWidth="1"/>
    <col min="10449" max="10449" width="11.5703125" style="1" customWidth="1"/>
    <col min="10450" max="10450" width="9.42578125" style="1" customWidth="1"/>
    <col min="10451" max="10451" width="13" style="1" customWidth="1"/>
    <col min="10452" max="10452" width="12.5703125" style="1" customWidth="1"/>
    <col min="10453" max="10453" width="9.5703125" style="1" customWidth="1"/>
    <col min="10454" max="10455" width="11.42578125" style="1" bestFit="1" customWidth="1"/>
    <col min="10456" max="10456" width="9.5703125" style="1" customWidth="1"/>
    <col min="10457" max="10457" width="11.5703125" style="1" customWidth="1"/>
    <col min="10458" max="10458" width="12" style="1" customWidth="1"/>
    <col min="10459" max="10459" width="9.5703125" style="1" customWidth="1"/>
    <col min="10460" max="10461" width="11.42578125" style="1" bestFit="1" customWidth="1"/>
    <col min="10462" max="10462" width="9.42578125" style="1" customWidth="1"/>
    <col min="10463" max="10463" width="12" style="1" customWidth="1"/>
    <col min="10464" max="10464" width="12.42578125" style="1" customWidth="1"/>
    <col min="10465" max="10465" width="8.5703125" style="1" customWidth="1"/>
    <col min="10466" max="10467" width="11.5703125" style="1" customWidth="1"/>
    <col min="10468" max="10468" width="6.5703125" style="1" customWidth="1"/>
    <col min="10469" max="10469" width="12.5703125" style="1" customWidth="1"/>
    <col min="10470" max="10470" width="11.5703125" style="1" customWidth="1"/>
    <col min="10471" max="10472" width="9.42578125" style="1" customWidth="1"/>
    <col min="10473" max="10473" width="10.42578125" style="1" customWidth="1"/>
    <col min="10474" max="10699" width="8.7109375" style="1" customWidth="1"/>
    <col min="10700" max="10700" width="22.5703125" style="1" customWidth="1"/>
    <col min="10701" max="10702" width="11.42578125" style="1" bestFit="1" customWidth="1"/>
    <col min="10703" max="10703" width="8.5703125" style="1" customWidth="1"/>
    <col min="10704" max="10704" width="12.42578125" style="1" customWidth="1"/>
    <col min="10705" max="10705" width="11.5703125" style="1" customWidth="1"/>
    <col min="10706" max="10706" width="9.42578125" style="1" customWidth="1"/>
    <col min="10707" max="10707" width="13" style="1" customWidth="1"/>
    <col min="10708" max="10708" width="12.5703125" style="1" customWidth="1"/>
    <col min="10709" max="10709" width="9.5703125" style="1" customWidth="1"/>
    <col min="10710" max="10711" width="11.42578125" style="1" bestFit="1" customWidth="1"/>
    <col min="10712" max="10712" width="9.5703125" style="1" customWidth="1"/>
    <col min="10713" max="10713" width="11.5703125" style="1" customWidth="1"/>
    <col min="10714" max="10714" width="12" style="1" customWidth="1"/>
    <col min="10715" max="10715" width="9.5703125" style="1" customWidth="1"/>
    <col min="10716" max="10717" width="11.42578125" style="1" bestFit="1" customWidth="1"/>
    <col min="10718" max="10718" width="9.42578125" style="1" customWidth="1"/>
    <col min="10719" max="10719" width="12" style="1" customWidth="1"/>
    <col min="10720" max="10720" width="12.42578125" style="1" customWidth="1"/>
    <col min="10721" max="10721" width="8.5703125" style="1" customWidth="1"/>
    <col min="10722" max="10723" width="11.5703125" style="1" customWidth="1"/>
    <col min="10724" max="10724" width="6.5703125" style="1" customWidth="1"/>
    <col min="10725" max="10725" width="12.5703125" style="1" customWidth="1"/>
    <col min="10726" max="10726" width="11.5703125" style="1" customWidth="1"/>
    <col min="10727" max="10728" width="9.42578125" style="1" customWidth="1"/>
    <col min="10729" max="10729" width="10.42578125" style="1" customWidth="1"/>
    <col min="10730" max="10955" width="8.7109375" style="1" customWidth="1"/>
    <col min="10956" max="10956" width="22.5703125" style="1" customWidth="1"/>
    <col min="10957" max="10958" width="11.42578125" style="1" bestFit="1" customWidth="1"/>
    <col min="10959" max="10959" width="8.5703125" style="1" customWidth="1"/>
    <col min="10960" max="10960" width="12.42578125" style="1" customWidth="1"/>
    <col min="10961" max="10961" width="11.5703125" style="1" customWidth="1"/>
    <col min="10962" max="10962" width="9.42578125" style="1" customWidth="1"/>
    <col min="10963" max="10963" width="13" style="1" customWidth="1"/>
    <col min="10964" max="10964" width="12.5703125" style="1" customWidth="1"/>
    <col min="10965" max="10965" width="9.5703125" style="1" customWidth="1"/>
    <col min="10966" max="10967" width="11.42578125" style="1" bestFit="1" customWidth="1"/>
    <col min="10968" max="10968" width="9.5703125" style="1" customWidth="1"/>
    <col min="10969" max="10969" width="11.5703125" style="1" customWidth="1"/>
    <col min="10970" max="10970" width="12" style="1" customWidth="1"/>
    <col min="10971" max="10971" width="9.5703125" style="1" customWidth="1"/>
    <col min="10972" max="10973" width="11.42578125" style="1" bestFit="1" customWidth="1"/>
    <col min="10974" max="10974" width="9.42578125" style="1" customWidth="1"/>
    <col min="10975" max="10975" width="12" style="1" customWidth="1"/>
    <col min="10976" max="10976" width="12.42578125" style="1" customWidth="1"/>
    <col min="10977" max="10977" width="8.5703125" style="1" customWidth="1"/>
    <col min="10978" max="10979" width="11.5703125" style="1" customWidth="1"/>
    <col min="10980" max="10980" width="6.5703125" style="1" customWidth="1"/>
    <col min="10981" max="10981" width="12.5703125" style="1" customWidth="1"/>
    <col min="10982" max="10982" width="11.5703125" style="1" customWidth="1"/>
    <col min="10983" max="10984" width="9.42578125" style="1" customWidth="1"/>
    <col min="10985" max="10985" width="10.42578125" style="1" customWidth="1"/>
    <col min="10986" max="11211" width="8.7109375" style="1" customWidth="1"/>
    <col min="11212" max="11212" width="22.5703125" style="1" customWidth="1"/>
    <col min="11213" max="11214" width="11.42578125" style="1" bestFit="1" customWidth="1"/>
    <col min="11215" max="11215" width="8.5703125" style="1" customWidth="1"/>
    <col min="11216" max="11216" width="12.42578125" style="1" customWidth="1"/>
    <col min="11217" max="11217" width="11.5703125" style="1" customWidth="1"/>
    <col min="11218" max="11218" width="9.42578125" style="1" customWidth="1"/>
    <col min="11219" max="11219" width="13" style="1" customWidth="1"/>
    <col min="11220" max="11220" width="12.5703125" style="1" customWidth="1"/>
    <col min="11221" max="11221" width="9.5703125" style="1" customWidth="1"/>
    <col min="11222" max="11223" width="11.42578125" style="1" bestFit="1" customWidth="1"/>
    <col min="11224" max="11224" width="9.5703125" style="1" customWidth="1"/>
    <col min="11225" max="11225" width="11.5703125" style="1" customWidth="1"/>
    <col min="11226" max="11226" width="12" style="1" customWidth="1"/>
    <col min="11227" max="11227" width="9.5703125" style="1" customWidth="1"/>
    <col min="11228" max="11229" width="11.42578125" style="1" bestFit="1" customWidth="1"/>
    <col min="11230" max="11230" width="9.42578125" style="1" customWidth="1"/>
    <col min="11231" max="11231" width="12" style="1" customWidth="1"/>
    <col min="11232" max="11232" width="12.42578125" style="1" customWidth="1"/>
    <col min="11233" max="11233" width="8.5703125" style="1" customWidth="1"/>
    <col min="11234" max="11235" width="11.5703125" style="1" customWidth="1"/>
    <col min="11236" max="11236" width="6.5703125" style="1" customWidth="1"/>
    <col min="11237" max="11237" width="12.5703125" style="1" customWidth="1"/>
    <col min="11238" max="11238" width="11.5703125" style="1" customWidth="1"/>
    <col min="11239" max="11240" width="9.42578125" style="1" customWidth="1"/>
    <col min="11241" max="11241" width="10.42578125" style="1" customWidth="1"/>
    <col min="11242" max="11467" width="8.7109375" style="1" customWidth="1"/>
    <col min="11468" max="11468" width="22.5703125" style="1" customWidth="1"/>
    <col min="11469" max="11470" width="11.42578125" style="1" bestFit="1" customWidth="1"/>
    <col min="11471" max="11471" width="8.5703125" style="1" customWidth="1"/>
    <col min="11472" max="11472" width="12.42578125" style="1" customWidth="1"/>
    <col min="11473" max="11473" width="11.5703125" style="1" customWidth="1"/>
    <col min="11474" max="11474" width="9.42578125" style="1" customWidth="1"/>
    <col min="11475" max="11475" width="13" style="1" customWidth="1"/>
    <col min="11476" max="11476" width="12.5703125" style="1" customWidth="1"/>
    <col min="11477" max="11477" width="9.5703125" style="1" customWidth="1"/>
    <col min="11478" max="11479" width="11.42578125" style="1" bestFit="1" customWidth="1"/>
    <col min="11480" max="11480" width="9.5703125" style="1" customWidth="1"/>
    <col min="11481" max="11481" width="11.5703125" style="1" customWidth="1"/>
    <col min="11482" max="11482" width="12" style="1" customWidth="1"/>
    <col min="11483" max="11483" width="9.5703125" style="1" customWidth="1"/>
    <col min="11484" max="11485" width="11.42578125" style="1" bestFit="1" customWidth="1"/>
    <col min="11486" max="11486" width="9.42578125" style="1" customWidth="1"/>
    <col min="11487" max="11487" width="12" style="1" customWidth="1"/>
    <col min="11488" max="11488" width="12.42578125" style="1" customWidth="1"/>
    <col min="11489" max="11489" width="8.5703125" style="1" customWidth="1"/>
    <col min="11490" max="11491" width="11.5703125" style="1" customWidth="1"/>
    <col min="11492" max="11492" width="6.5703125" style="1" customWidth="1"/>
    <col min="11493" max="11493" width="12.5703125" style="1" customWidth="1"/>
    <col min="11494" max="11494" width="11.5703125" style="1" customWidth="1"/>
    <col min="11495" max="11496" width="9.42578125" style="1" customWidth="1"/>
    <col min="11497" max="11497" width="10.42578125" style="1" customWidth="1"/>
    <col min="11498" max="11723" width="8.7109375" style="1" customWidth="1"/>
    <col min="11724" max="11724" width="22.5703125" style="1" customWidth="1"/>
    <col min="11725" max="11726" width="11.42578125" style="1" bestFit="1" customWidth="1"/>
    <col min="11727" max="11727" width="8.5703125" style="1" customWidth="1"/>
    <col min="11728" max="11728" width="12.42578125" style="1" customWidth="1"/>
    <col min="11729" max="11729" width="11.5703125" style="1" customWidth="1"/>
    <col min="11730" max="11730" width="9.42578125" style="1" customWidth="1"/>
    <col min="11731" max="11731" width="13" style="1" customWidth="1"/>
    <col min="11732" max="11732" width="12.5703125" style="1" customWidth="1"/>
    <col min="11733" max="11733" width="9.5703125" style="1" customWidth="1"/>
    <col min="11734" max="11735" width="11.42578125" style="1" bestFit="1" customWidth="1"/>
    <col min="11736" max="11736" width="9.5703125" style="1" customWidth="1"/>
    <col min="11737" max="11737" width="11.5703125" style="1" customWidth="1"/>
    <col min="11738" max="11738" width="12" style="1" customWidth="1"/>
    <col min="11739" max="11739" width="9.5703125" style="1" customWidth="1"/>
    <col min="11740" max="11741" width="11.42578125" style="1" bestFit="1" customWidth="1"/>
    <col min="11742" max="11742" width="9.42578125" style="1" customWidth="1"/>
    <col min="11743" max="11743" width="12" style="1" customWidth="1"/>
    <col min="11744" max="11744" width="12.42578125" style="1" customWidth="1"/>
    <col min="11745" max="11745" width="8.5703125" style="1" customWidth="1"/>
    <col min="11746" max="11747" width="11.5703125" style="1" customWidth="1"/>
    <col min="11748" max="11748" width="6.5703125" style="1" customWidth="1"/>
    <col min="11749" max="11749" width="12.5703125" style="1" customWidth="1"/>
    <col min="11750" max="11750" width="11.5703125" style="1" customWidth="1"/>
    <col min="11751" max="11752" width="9.42578125" style="1" customWidth="1"/>
    <col min="11753" max="11753" width="10.42578125" style="1" customWidth="1"/>
    <col min="11754" max="11979" width="8.7109375" style="1" customWidth="1"/>
    <col min="11980" max="11980" width="22.5703125" style="1" customWidth="1"/>
    <col min="11981" max="11982" width="11.42578125" style="1" bestFit="1" customWidth="1"/>
    <col min="11983" max="11983" width="8.5703125" style="1" customWidth="1"/>
    <col min="11984" max="11984" width="12.42578125" style="1" customWidth="1"/>
    <col min="11985" max="11985" width="11.5703125" style="1" customWidth="1"/>
    <col min="11986" max="11986" width="9.42578125" style="1" customWidth="1"/>
    <col min="11987" max="11987" width="13" style="1" customWidth="1"/>
    <col min="11988" max="11988" width="12.5703125" style="1" customWidth="1"/>
    <col min="11989" max="11989" width="9.5703125" style="1" customWidth="1"/>
    <col min="11990" max="11991" width="11.42578125" style="1" bestFit="1" customWidth="1"/>
    <col min="11992" max="11992" width="9.5703125" style="1" customWidth="1"/>
    <col min="11993" max="11993" width="11.5703125" style="1" customWidth="1"/>
    <col min="11994" max="11994" width="12" style="1" customWidth="1"/>
    <col min="11995" max="11995" width="9.5703125" style="1" customWidth="1"/>
    <col min="11996" max="11997" width="11.42578125" style="1" bestFit="1" customWidth="1"/>
    <col min="11998" max="11998" width="9.42578125" style="1" customWidth="1"/>
    <col min="11999" max="11999" width="12" style="1" customWidth="1"/>
    <col min="12000" max="12000" width="12.42578125" style="1" customWidth="1"/>
    <col min="12001" max="12001" width="8.5703125" style="1" customWidth="1"/>
    <col min="12002" max="12003" width="11.5703125" style="1" customWidth="1"/>
    <col min="12004" max="12004" width="6.5703125" style="1" customWidth="1"/>
    <col min="12005" max="12005" width="12.5703125" style="1" customWidth="1"/>
    <col min="12006" max="12006" width="11.5703125" style="1" customWidth="1"/>
    <col min="12007" max="12008" width="9.42578125" style="1" customWidth="1"/>
    <col min="12009" max="12009" width="10.42578125" style="1" customWidth="1"/>
    <col min="12010" max="12235" width="8.7109375" style="1" customWidth="1"/>
    <col min="12236" max="12236" width="22.5703125" style="1" customWidth="1"/>
    <col min="12237" max="12238" width="11.42578125" style="1" bestFit="1" customWidth="1"/>
    <col min="12239" max="12239" width="8.5703125" style="1" customWidth="1"/>
    <col min="12240" max="12240" width="12.42578125" style="1" customWidth="1"/>
    <col min="12241" max="12241" width="11.5703125" style="1" customWidth="1"/>
    <col min="12242" max="12242" width="9.42578125" style="1" customWidth="1"/>
    <col min="12243" max="12243" width="13" style="1" customWidth="1"/>
    <col min="12244" max="12244" width="12.5703125" style="1" customWidth="1"/>
    <col min="12245" max="12245" width="9.5703125" style="1" customWidth="1"/>
    <col min="12246" max="12247" width="11.42578125" style="1" bestFit="1" customWidth="1"/>
    <col min="12248" max="12248" width="9.5703125" style="1" customWidth="1"/>
    <col min="12249" max="12249" width="11.5703125" style="1" customWidth="1"/>
    <col min="12250" max="12250" width="12" style="1" customWidth="1"/>
    <col min="12251" max="12251" width="9.5703125" style="1" customWidth="1"/>
    <col min="12252" max="12253" width="11.42578125" style="1" bestFit="1" customWidth="1"/>
    <col min="12254" max="12254" width="9.42578125" style="1" customWidth="1"/>
    <col min="12255" max="12255" width="12" style="1" customWidth="1"/>
    <col min="12256" max="12256" width="12.42578125" style="1" customWidth="1"/>
    <col min="12257" max="12257" width="8.5703125" style="1" customWidth="1"/>
    <col min="12258" max="12259" width="11.5703125" style="1" customWidth="1"/>
    <col min="12260" max="12260" width="6.5703125" style="1" customWidth="1"/>
    <col min="12261" max="12261" width="12.5703125" style="1" customWidth="1"/>
    <col min="12262" max="12262" width="11.5703125" style="1" customWidth="1"/>
    <col min="12263" max="12264" width="9.42578125" style="1" customWidth="1"/>
    <col min="12265" max="12265" width="10.42578125" style="1" customWidth="1"/>
    <col min="12266" max="12491" width="8.7109375" style="1" customWidth="1"/>
    <col min="12492" max="12492" width="22.5703125" style="1" customWidth="1"/>
    <col min="12493" max="12494" width="11.42578125" style="1" bestFit="1" customWidth="1"/>
    <col min="12495" max="12495" width="8.5703125" style="1" customWidth="1"/>
    <col min="12496" max="12496" width="12.42578125" style="1" customWidth="1"/>
    <col min="12497" max="12497" width="11.5703125" style="1" customWidth="1"/>
    <col min="12498" max="12498" width="9.42578125" style="1" customWidth="1"/>
    <col min="12499" max="12499" width="13" style="1" customWidth="1"/>
    <col min="12500" max="12500" width="12.5703125" style="1" customWidth="1"/>
    <col min="12501" max="12501" width="9.5703125" style="1" customWidth="1"/>
    <col min="12502" max="12503" width="11.42578125" style="1" bestFit="1" customWidth="1"/>
    <col min="12504" max="12504" width="9.5703125" style="1" customWidth="1"/>
    <col min="12505" max="12505" width="11.5703125" style="1" customWidth="1"/>
    <col min="12506" max="12506" width="12" style="1" customWidth="1"/>
    <col min="12507" max="12507" width="9.5703125" style="1" customWidth="1"/>
    <col min="12508" max="12509" width="11.42578125" style="1" bestFit="1" customWidth="1"/>
    <col min="12510" max="12510" width="9.42578125" style="1" customWidth="1"/>
    <col min="12511" max="12511" width="12" style="1" customWidth="1"/>
    <col min="12512" max="12512" width="12.42578125" style="1" customWidth="1"/>
    <col min="12513" max="12513" width="8.5703125" style="1" customWidth="1"/>
    <col min="12514" max="12515" width="11.5703125" style="1" customWidth="1"/>
    <col min="12516" max="12516" width="6.5703125" style="1" customWidth="1"/>
    <col min="12517" max="12517" width="12.5703125" style="1" customWidth="1"/>
    <col min="12518" max="12518" width="11.5703125" style="1" customWidth="1"/>
    <col min="12519" max="12520" width="9.42578125" style="1" customWidth="1"/>
    <col min="12521" max="12521" width="10.42578125" style="1" customWidth="1"/>
    <col min="12522" max="12747" width="8.7109375" style="1" customWidth="1"/>
    <col min="12748" max="12748" width="22.5703125" style="1" customWidth="1"/>
    <col min="12749" max="12750" width="11.42578125" style="1" bestFit="1" customWidth="1"/>
    <col min="12751" max="12751" width="8.5703125" style="1" customWidth="1"/>
    <col min="12752" max="12752" width="12.42578125" style="1" customWidth="1"/>
    <col min="12753" max="12753" width="11.5703125" style="1" customWidth="1"/>
    <col min="12754" max="12754" width="9.42578125" style="1" customWidth="1"/>
    <col min="12755" max="12755" width="13" style="1" customWidth="1"/>
    <col min="12756" max="12756" width="12.5703125" style="1" customWidth="1"/>
    <col min="12757" max="12757" width="9.5703125" style="1" customWidth="1"/>
    <col min="12758" max="12759" width="11.42578125" style="1" bestFit="1" customWidth="1"/>
    <col min="12760" max="12760" width="9.5703125" style="1" customWidth="1"/>
    <col min="12761" max="12761" width="11.5703125" style="1" customWidth="1"/>
    <col min="12762" max="12762" width="12" style="1" customWidth="1"/>
    <col min="12763" max="12763" width="9.5703125" style="1" customWidth="1"/>
    <col min="12764" max="12765" width="11.42578125" style="1" bestFit="1" customWidth="1"/>
    <col min="12766" max="12766" width="9.42578125" style="1" customWidth="1"/>
    <col min="12767" max="12767" width="12" style="1" customWidth="1"/>
    <col min="12768" max="12768" width="12.42578125" style="1" customWidth="1"/>
    <col min="12769" max="12769" width="8.5703125" style="1" customWidth="1"/>
    <col min="12770" max="12771" width="11.5703125" style="1" customWidth="1"/>
    <col min="12772" max="12772" width="6.5703125" style="1" customWidth="1"/>
    <col min="12773" max="12773" width="12.5703125" style="1" customWidth="1"/>
    <col min="12774" max="12774" width="11.5703125" style="1" customWidth="1"/>
    <col min="12775" max="12776" width="9.42578125" style="1" customWidth="1"/>
    <col min="12777" max="12777" width="10.42578125" style="1" customWidth="1"/>
    <col min="12778" max="13003" width="8.7109375" style="1" customWidth="1"/>
    <col min="13004" max="13004" width="22.5703125" style="1" customWidth="1"/>
    <col min="13005" max="13006" width="11.42578125" style="1" bestFit="1" customWidth="1"/>
    <col min="13007" max="13007" width="8.5703125" style="1" customWidth="1"/>
    <col min="13008" max="13008" width="12.42578125" style="1" customWidth="1"/>
    <col min="13009" max="13009" width="11.5703125" style="1" customWidth="1"/>
    <col min="13010" max="13010" width="9.42578125" style="1" customWidth="1"/>
    <col min="13011" max="13011" width="13" style="1" customWidth="1"/>
    <col min="13012" max="13012" width="12.5703125" style="1" customWidth="1"/>
    <col min="13013" max="13013" width="9.5703125" style="1" customWidth="1"/>
    <col min="13014" max="13015" width="11.42578125" style="1" bestFit="1" customWidth="1"/>
    <col min="13016" max="13016" width="9.5703125" style="1" customWidth="1"/>
    <col min="13017" max="13017" width="11.5703125" style="1" customWidth="1"/>
    <col min="13018" max="13018" width="12" style="1" customWidth="1"/>
    <col min="13019" max="13019" width="9.5703125" style="1" customWidth="1"/>
    <col min="13020" max="13021" width="11.42578125" style="1" bestFit="1" customWidth="1"/>
    <col min="13022" max="13022" width="9.42578125" style="1" customWidth="1"/>
    <col min="13023" max="13023" width="12" style="1" customWidth="1"/>
    <col min="13024" max="13024" width="12.42578125" style="1" customWidth="1"/>
    <col min="13025" max="13025" width="8.5703125" style="1" customWidth="1"/>
    <col min="13026" max="13027" width="11.5703125" style="1" customWidth="1"/>
    <col min="13028" max="13028" width="6.5703125" style="1" customWidth="1"/>
    <col min="13029" max="13029" width="12.5703125" style="1" customWidth="1"/>
    <col min="13030" max="13030" width="11.5703125" style="1" customWidth="1"/>
    <col min="13031" max="13032" width="9.42578125" style="1" customWidth="1"/>
    <col min="13033" max="13033" width="10.42578125" style="1" customWidth="1"/>
    <col min="13034" max="13259" width="8.7109375" style="1" customWidth="1"/>
    <col min="13260" max="13260" width="22.5703125" style="1" customWidth="1"/>
    <col min="13261" max="13262" width="11.42578125" style="1" bestFit="1" customWidth="1"/>
    <col min="13263" max="13263" width="8.5703125" style="1" customWidth="1"/>
    <col min="13264" max="13264" width="12.42578125" style="1" customWidth="1"/>
    <col min="13265" max="13265" width="11.5703125" style="1" customWidth="1"/>
    <col min="13266" max="13266" width="9.42578125" style="1" customWidth="1"/>
    <col min="13267" max="13267" width="13" style="1" customWidth="1"/>
    <col min="13268" max="13268" width="12.5703125" style="1" customWidth="1"/>
    <col min="13269" max="13269" width="9.5703125" style="1" customWidth="1"/>
    <col min="13270" max="13271" width="11.42578125" style="1" bestFit="1" customWidth="1"/>
    <col min="13272" max="13272" width="9.5703125" style="1" customWidth="1"/>
    <col min="13273" max="13273" width="11.5703125" style="1" customWidth="1"/>
    <col min="13274" max="13274" width="12" style="1" customWidth="1"/>
    <col min="13275" max="13275" width="9.5703125" style="1" customWidth="1"/>
    <col min="13276" max="13277" width="11.42578125" style="1" bestFit="1" customWidth="1"/>
    <col min="13278" max="13278" width="9.42578125" style="1" customWidth="1"/>
    <col min="13279" max="13279" width="12" style="1" customWidth="1"/>
    <col min="13280" max="13280" width="12.42578125" style="1" customWidth="1"/>
    <col min="13281" max="13281" width="8.5703125" style="1" customWidth="1"/>
    <col min="13282" max="13283" width="11.5703125" style="1" customWidth="1"/>
    <col min="13284" max="13284" width="6.5703125" style="1" customWidth="1"/>
    <col min="13285" max="13285" width="12.5703125" style="1" customWidth="1"/>
    <col min="13286" max="13286" width="11.5703125" style="1" customWidth="1"/>
    <col min="13287" max="13288" width="9.42578125" style="1" customWidth="1"/>
    <col min="13289" max="13289" width="10.42578125" style="1" customWidth="1"/>
    <col min="13290" max="13515" width="8.7109375" style="1" customWidth="1"/>
    <col min="13516" max="13516" width="22.5703125" style="1" customWidth="1"/>
    <col min="13517" max="13518" width="11.42578125" style="1" bestFit="1" customWidth="1"/>
    <col min="13519" max="13519" width="8.5703125" style="1" customWidth="1"/>
    <col min="13520" max="13520" width="12.42578125" style="1" customWidth="1"/>
    <col min="13521" max="13521" width="11.5703125" style="1" customWidth="1"/>
    <col min="13522" max="13522" width="9.42578125" style="1" customWidth="1"/>
    <col min="13523" max="13523" width="13" style="1" customWidth="1"/>
    <col min="13524" max="13524" width="12.5703125" style="1" customWidth="1"/>
    <col min="13525" max="13525" width="9.5703125" style="1" customWidth="1"/>
    <col min="13526" max="13527" width="11.42578125" style="1" bestFit="1" customWidth="1"/>
    <col min="13528" max="13528" width="9.5703125" style="1" customWidth="1"/>
    <col min="13529" max="13529" width="11.5703125" style="1" customWidth="1"/>
    <col min="13530" max="13530" width="12" style="1" customWidth="1"/>
    <col min="13531" max="13531" width="9.5703125" style="1" customWidth="1"/>
    <col min="13532" max="13533" width="11.42578125" style="1" bestFit="1" customWidth="1"/>
    <col min="13534" max="13534" width="9.42578125" style="1" customWidth="1"/>
    <col min="13535" max="13535" width="12" style="1" customWidth="1"/>
    <col min="13536" max="13536" width="12.42578125" style="1" customWidth="1"/>
    <col min="13537" max="13537" width="8.5703125" style="1" customWidth="1"/>
    <col min="13538" max="13539" width="11.5703125" style="1" customWidth="1"/>
    <col min="13540" max="13540" width="6.5703125" style="1" customWidth="1"/>
    <col min="13541" max="13541" width="12.5703125" style="1" customWidth="1"/>
    <col min="13542" max="13542" width="11.5703125" style="1" customWidth="1"/>
    <col min="13543" max="13544" width="9.42578125" style="1" customWidth="1"/>
    <col min="13545" max="13545" width="10.42578125" style="1" customWidth="1"/>
    <col min="13546" max="13771" width="8.7109375" style="1" customWidth="1"/>
    <col min="13772" max="13772" width="22.5703125" style="1" customWidth="1"/>
    <col min="13773" max="13774" width="11.42578125" style="1" bestFit="1" customWidth="1"/>
    <col min="13775" max="13775" width="8.5703125" style="1" customWidth="1"/>
    <col min="13776" max="13776" width="12.42578125" style="1" customWidth="1"/>
    <col min="13777" max="13777" width="11.5703125" style="1" customWidth="1"/>
    <col min="13778" max="13778" width="9.42578125" style="1" customWidth="1"/>
    <col min="13779" max="13779" width="13" style="1" customWidth="1"/>
    <col min="13780" max="13780" width="12.5703125" style="1" customWidth="1"/>
    <col min="13781" max="13781" width="9.5703125" style="1" customWidth="1"/>
    <col min="13782" max="13783" width="11.42578125" style="1" bestFit="1" customWidth="1"/>
    <col min="13784" max="13784" width="9.5703125" style="1" customWidth="1"/>
    <col min="13785" max="13785" width="11.5703125" style="1" customWidth="1"/>
    <col min="13786" max="13786" width="12" style="1" customWidth="1"/>
    <col min="13787" max="13787" width="9.5703125" style="1" customWidth="1"/>
    <col min="13788" max="13789" width="11.42578125" style="1" bestFit="1" customWidth="1"/>
    <col min="13790" max="13790" width="9.42578125" style="1" customWidth="1"/>
    <col min="13791" max="13791" width="12" style="1" customWidth="1"/>
    <col min="13792" max="13792" width="12.42578125" style="1" customWidth="1"/>
    <col min="13793" max="13793" width="8.5703125" style="1" customWidth="1"/>
    <col min="13794" max="13795" width="11.5703125" style="1" customWidth="1"/>
    <col min="13796" max="13796" width="6.5703125" style="1" customWidth="1"/>
    <col min="13797" max="13797" width="12.5703125" style="1" customWidth="1"/>
    <col min="13798" max="13798" width="11.5703125" style="1" customWidth="1"/>
    <col min="13799" max="13800" width="9.42578125" style="1" customWidth="1"/>
    <col min="13801" max="13801" width="10.42578125" style="1" customWidth="1"/>
    <col min="13802" max="14027" width="8.7109375" style="1" customWidth="1"/>
    <col min="14028" max="14028" width="22.5703125" style="1" customWidth="1"/>
    <col min="14029" max="14030" width="11.42578125" style="1" bestFit="1" customWidth="1"/>
    <col min="14031" max="14031" width="8.5703125" style="1" customWidth="1"/>
    <col min="14032" max="14032" width="12.42578125" style="1" customWidth="1"/>
    <col min="14033" max="14033" width="11.5703125" style="1" customWidth="1"/>
    <col min="14034" max="14034" width="9.42578125" style="1" customWidth="1"/>
    <col min="14035" max="14035" width="13" style="1" customWidth="1"/>
    <col min="14036" max="14036" width="12.5703125" style="1" customWidth="1"/>
    <col min="14037" max="14037" width="9.5703125" style="1" customWidth="1"/>
    <col min="14038" max="14039" width="11.42578125" style="1" bestFit="1" customWidth="1"/>
    <col min="14040" max="14040" width="9.5703125" style="1" customWidth="1"/>
    <col min="14041" max="14041" width="11.5703125" style="1" customWidth="1"/>
    <col min="14042" max="14042" width="12" style="1" customWidth="1"/>
    <col min="14043" max="14043" width="9.5703125" style="1" customWidth="1"/>
    <col min="14044" max="14045" width="11.42578125" style="1" bestFit="1" customWidth="1"/>
    <col min="14046" max="14046" width="9.42578125" style="1" customWidth="1"/>
    <col min="14047" max="14047" width="12" style="1" customWidth="1"/>
    <col min="14048" max="14048" width="12.42578125" style="1" customWidth="1"/>
    <col min="14049" max="14049" width="8.5703125" style="1" customWidth="1"/>
    <col min="14050" max="14051" width="11.5703125" style="1" customWidth="1"/>
    <col min="14052" max="14052" width="6.5703125" style="1" customWidth="1"/>
    <col min="14053" max="14053" width="12.5703125" style="1" customWidth="1"/>
    <col min="14054" max="14054" width="11.5703125" style="1" customWidth="1"/>
    <col min="14055" max="14056" width="9.42578125" style="1" customWidth="1"/>
    <col min="14057" max="14057" width="10.42578125" style="1" customWidth="1"/>
    <col min="14058" max="14283" width="8.7109375" style="1" customWidth="1"/>
    <col min="14284" max="14284" width="22.5703125" style="1" customWidth="1"/>
    <col min="14285" max="14286" width="11.42578125" style="1" bestFit="1" customWidth="1"/>
    <col min="14287" max="14287" width="8.5703125" style="1" customWidth="1"/>
    <col min="14288" max="14288" width="12.42578125" style="1" customWidth="1"/>
    <col min="14289" max="14289" width="11.5703125" style="1" customWidth="1"/>
    <col min="14290" max="14290" width="9.42578125" style="1" customWidth="1"/>
    <col min="14291" max="14291" width="13" style="1" customWidth="1"/>
    <col min="14292" max="14292" width="12.5703125" style="1" customWidth="1"/>
    <col min="14293" max="14293" width="9.5703125" style="1" customWidth="1"/>
    <col min="14294" max="14295" width="11.42578125" style="1" bestFit="1" customWidth="1"/>
    <col min="14296" max="14296" width="9.5703125" style="1" customWidth="1"/>
    <col min="14297" max="14297" width="11.5703125" style="1" customWidth="1"/>
    <col min="14298" max="14298" width="12" style="1" customWidth="1"/>
    <col min="14299" max="14299" width="9.5703125" style="1" customWidth="1"/>
    <col min="14300" max="14301" width="11.42578125" style="1" bestFit="1" customWidth="1"/>
    <col min="14302" max="14302" width="9.42578125" style="1" customWidth="1"/>
    <col min="14303" max="14303" width="12" style="1" customWidth="1"/>
    <col min="14304" max="14304" width="12.42578125" style="1" customWidth="1"/>
    <col min="14305" max="14305" width="8.5703125" style="1" customWidth="1"/>
    <col min="14306" max="14307" width="11.5703125" style="1" customWidth="1"/>
    <col min="14308" max="14308" width="6.5703125" style="1" customWidth="1"/>
    <col min="14309" max="14309" width="12.5703125" style="1" customWidth="1"/>
    <col min="14310" max="14310" width="11.5703125" style="1" customWidth="1"/>
    <col min="14311" max="14312" width="9.42578125" style="1" customWidth="1"/>
    <col min="14313" max="14313" width="10.42578125" style="1" customWidth="1"/>
    <col min="14314" max="14539" width="8.7109375" style="1" customWidth="1"/>
    <col min="14540" max="14540" width="22.5703125" style="1" customWidth="1"/>
    <col min="14541" max="14542" width="11.42578125" style="1" bestFit="1" customWidth="1"/>
    <col min="14543" max="14543" width="8.5703125" style="1" customWidth="1"/>
    <col min="14544" max="14544" width="12.42578125" style="1" customWidth="1"/>
    <col min="14545" max="14545" width="11.5703125" style="1" customWidth="1"/>
    <col min="14546" max="14546" width="9.42578125" style="1" customWidth="1"/>
    <col min="14547" max="14547" width="13" style="1" customWidth="1"/>
    <col min="14548" max="14548" width="12.5703125" style="1" customWidth="1"/>
    <col min="14549" max="14549" width="9.5703125" style="1" customWidth="1"/>
    <col min="14550" max="14551" width="11.42578125" style="1" bestFit="1" customWidth="1"/>
    <col min="14552" max="14552" width="9.5703125" style="1" customWidth="1"/>
    <col min="14553" max="14553" width="11.5703125" style="1" customWidth="1"/>
    <col min="14554" max="14554" width="12" style="1" customWidth="1"/>
    <col min="14555" max="14555" width="9.5703125" style="1" customWidth="1"/>
    <col min="14556" max="14557" width="11.42578125" style="1" bestFit="1" customWidth="1"/>
    <col min="14558" max="14558" width="9.42578125" style="1" customWidth="1"/>
    <col min="14559" max="14559" width="12" style="1" customWidth="1"/>
    <col min="14560" max="14560" width="12.42578125" style="1" customWidth="1"/>
    <col min="14561" max="14561" width="8.5703125" style="1" customWidth="1"/>
    <col min="14562" max="14563" width="11.5703125" style="1" customWidth="1"/>
    <col min="14564" max="14564" width="6.5703125" style="1" customWidth="1"/>
    <col min="14565" max="14565" width="12.5703125" style="1" customWidth="1"/>
    <col min="14566" max="14566" width="11.5703125" style="1" customWidth="1"/>
    <col min="14567" max="14568" width="9.42578125" style="1" customWidth="1"/>
    <col min="14569" max="14569" width="10.42578125" style="1" customWidth="1"/>
    <col min="14570" max="16384" width="8.7109375" style="1" customWidth="1"/>
  </cols>
  <sheetData>
    <row r="1" spans="1:6" ht="15.75" x14ac:dyDescent="0.2">
      <c r="A1" s="46" t="s">
        <v>0</v>
      </c>
      <c r="B1" s="46"/>
      <c r="C1" s="46"/>
      <c r="D1" s="46"/>
      <c r="E1" s="46"/>
      <c r="F1" s="46"/>
    </row>
    <row r="2" spans="1:6" ht="15.75" x14ac:dyDescent="0.2">
      <c r="A2" s="47" t="s">
        <v>31</v>
      </c>
      <c r="B2" s="47"/>
      <c r="C2" s="47"/>
      <c r="D2" s="47"/>
      <c r="E2" s="47"/>
      <c r="F2" s="47"/>
    </row>
    <row r="3" spans="1:6" ht="18" customHeight="1" x14ac:dyDescent="0.25">
      <c r="A3" s="48" t="s">
        <v>1</v>
      </c>
      <c r="B3" s="48"/>
      <c r="C3" s="48"/>
      <c r="D3" s="48"/>
      <c r="E3" s="48"/>
      <c r="F3" s="48"/>
    </row>
    <row r="4" spans="1:6" ht="13.9" customHeight="1" x14ac:dyDescent="0.25">
      <c r="A4" s="2" t="s">
        <v>2</v>
      </c>
      <c r="B4" s="2"/>
      <c r="C4" s="2"/>
      <c r="D4" s="2"/>
      <c r="E4" s="2"/>
      <c r="F4" s="3"/>
    </row>
    <row r="5" spans="1:6" ht="3" customHeight="1" x14ac:dyDescent="0.25">
      <c r="A5" s="2"/>
      <c r="B5" s="2"/>
      <c r="C5" s="4"/>
      <c r="D5" s="2"/>
      <c r="E5" s="2"/>
      <c r="F5" s="2"/>
    </row>
    <row r="6" spans="1:6" ht="15.75" customHeight="1" x14ac:dyDescent="0.2">
      <c r="A6" s="49" t="s">
        <v>3</v>
      </c>
      <c r="B6" s="52" t="s">
        <v>4</v>
      </c>
      <c r="C6" s="52" t="s">
        <v>5</v>
      </c>
      <c r="D6" s="49" t="s">
        <v>6</v>
      </c>
      <c r="E6" s="52" t="s">
        <v>7</v>
      </c>
      <c r="F6" s="52" t="s">
        <v>8</v>
      </c>
    </row>
    <row r="7" spans="1:6" ht="13.15" customHeight="1" x14ac:dyDescent="0.2">
      <c r="A7" s="50"/>
      <c r="B7" s="53"/>
      <c r="C7" s="53"/>
      <c r="D7" s="50"/>
      <c r="E7" s="53"/>
      <c r="F7" s="53"/>
    </row>
    <row r="8" spans="1:6" ht="26.25" customHeight="1" x14ac:dyDescent="0.2">
      <c r="A8" s="51"/>
      <c r="B8" s="54"/>
      <c r="C8" s="54"/>
      <c r="D8" s="51"/>
      <c r="E8" s="54"/>
      <c r="F8" s="54"/>
    </row>
    <row r="9" spans="1:6" ht="15.75" x14ac:dyDescent="0.2">
      <c r="A9" s="5" t="s">
        <v>9</v>
      </c>
      <c r="B9" s="6">
        <f>B10+B22</f>
        <v>1536956.23</v>
      </c>
      <c r="C9" s="6">
        <f t="shared" ref="C9:D9" si="0">C10+C22</f>
        <v>2020875.2</v>
      </c>
      <c r="D9" s="6">
        <f t="shared" si="0"/>
        <v>2038097.5999999999</v>
      </c>
      <c r="E9" s="6">
        <f t="shared" ref="E9:F20" si="1">C9/B9*100</f>
        <v>131.48554009244623</v>
      </c>
      <c r="F9" s="6">
        <f t="shared" si="1"/>
        <v>100.85222481823718</v>
      </c>
    </row>
    <row r="10" spans="1:6" ht="15.75" x14ac:dyDescent="0.2">
      <c r="A10" s="5" t="s">
        <v>10</v>
      </c>
      <c r="B10" s="6">
        <f>SUM(B11:B20)</f>
        <v>397110.19999999995</v>
      </c>
      <c r="C10" s="6">
        <f>SUM(C11:C20)</f>
        <v>543861.10000000009</v>
      </c>
      <c r="D10" s="6">
        <f>SUM(D11:D20)</f>
        <v>566011</v>
      </c>
      <c r="E10" s="6">
        <f t="shared" si="1"/>
        <v>136.95470426093314</v>
      </c>
      <c r="F10" s="6">
        <f t="shared" si="1"/>
        <v>104.07271268344067</v>
      </c>
    </row>
    <row r="11" spans="1:6" ht="15.75" x14ac:dyDescent="0.2">
      <c r="A11" s="7" t="s">
        <v>11</v>
      </c>
      <c r="B11" s="8">
        <v>313020.59999999998</v>
      </c>
      <c r="C11" s="8">
        <v>428126.4</v>
      </c>
      <c r="D11" s="8">
        <v>431285.2</v>
      </c>
      <c r="E11" s="8">
        <f t="shared" si="1"/>
        <v>136.77259579720953</v>
      </c>
      <c r="F11" s="8">
        <f t="shared" si="1"/>
        <v>100.73781948508665</v>
      </c>
    </row>
    <row r="12" spans="1:6" ht="15.75" x14ac:dyDescent="0.2">
      <c r="A12" s="7" t="s">
        <v>12</v>
      </c>
      <c r="B12" s="8">
        <v>33908.6</v>
      </c>
      <c r="C12" s="8">
        <v>34553.699999999997</v>
      </c>
      <c r="D12" s="8">
        <v>34396.9</v>
      </c>
      <c r="E12" s="8">
        <f t="shared" si="1"/>
        <v>101.90246722070506</v>
      </c>
      <c r="F12" s="8">
        <f t="shared" si="1"/>
        <v>99.546213574812555</v>
      </c>
    </row>
    <row r="13" spans="1:6" ht="15.75" x14ac:dyDescent="0.2">
      <c r="A13" s="7" t="s">
        <v>13</v>
      </c>
      <c r="B13" s="8">
        <v>0</v>
      </c>
      <c r="C13" s="8">
        <v>0</v>
      </c>
      <c r="D13" s="8"/>
      <c r="E13" s="8"/>
      <c r="F13" s="8"/>
    </row>
    <row r="14" spans="1:6" ht="15.75" x14ac:dyDescent="0.2">
      <c r="A14" s="7" t="s">
        <v>14</v>
      </c>
      <c r="B14" s="8">
        <v>6625</v>
      </c>
      <c r="C14" s="8">
        <v>6625</v>
      </c>
      <c r="D14" s="8">
        <v>9387</v>
      </c>
      <c r="E14" s="8">
        <f t="shared" si="1"/>
        <v>100</v>
      </c>
      <c r="F14" s="8">
        <f t="shared" si="1"/>
        <v>141.69056603773583</v>
      </c>
    </row>
    <row r="15" spans="1:6" ht="15.75" x14ac:dyDescent="0.2">
      <c r="A15" s="7" t="s">
        <v>15</v>
      </c>
      <c r="B15" s="8">
        <v>16000</v>
      </c>
      <c r="C15" s="8">
        <v>16000</v>
      </c>
      <c r="D15" s="8">
        <v>20379.3</v>
      </c>
      <c r="E15" s="8">
        <f t="shared" si="1"/>
        <v>100</v>
      </c>
      <c r="F15" s="8">
        <f t="shared" si="1"/>
        <v>127.370625</v>
      </c>
    </row>
    <row r="16" spans="1:6" ht="15.75" x14ac:dyDescent="0.2">
      <c r="A16" s="7" t="s">
        <v>16</v>
      </c>
      <c r="B16" s="8">
        <v>153</v>
      </c>
      <c r="C16" s="8">
        <v>153</v>
      </c>
      <c r="D16" s="8">
        <v>1247.0999999999999</v>
      </c>
      <c r="E16" s="8">
        <f t="shared" si="1"/>
        <v>100</v>
      </c>
      <c r="F16" s="8">
        <f t="shared" si="1"/>
        <v>815.09803921568619</v>
      </c>
    </row>
    <row r="17" spans="1:21" ht="15.75" x14ac:dyDescent="0.2">
      <c r="A17" s="7" t="s">
        <v>17</v>
      </c>
      <c r="B17" s="8">
        <v>3139</v>
      </c>
      <c r="C17" s="8">
        <v>3139</v>
      </c>
      <c r="D17" s="8">
        <v>9201</v>
      </c>
      <c r="E17" s="8">
        <f t="shared" si="1"/>
        <v>100</v>
      </c>
      <c r="F17" s="8">
        <f t="shared" si="1"/>
        <v>293.11882765211851</v>
      </c>
    </row>
    <row r="18" spans="1:21" ht="31.5" customHeight="1" x14ac:dyDescent="0.2">
      <c r="A18" s="9" t="s">
        <v>18</v>
      </c>
      <c r="B18" s="8">
        <v>1038</v>
      </c>
      <c r="C18" s="8">
        <v>1038</v>
      </c>
      <c r="D18" s="8">
        <v>3593.6</v>
      </c>
      <c r="E18" s="8">
        <f t="shared" si="1"/>
        <v>100</v>
      </c>
      <c r="F18" s="8">
        <f t="shared" si="1"/>
        <v>346.20423892100189</v>
      </c>
    </row>
    <row r="19" spans="1:21" ht="15.75" x14ac:dyDescent="0.2">
      <c r="A19" s="7" t="s">
        <v>19</v>
      </c>
      <c r="B19" s="8">
        <v>78</v>
      </c>
      <c r="C19" s="8">
        <v>78</v>
      </c>
      <c r="D19" s="8">
        <v>141.69999999999999</v>
      </c>
      <c r="E19" s="8">
        <f t="shared" si="1"/>
        <v>100</v>
      </c>
      <c r="F19" s="8">
        <f t="shared" si="1"/>
        <v>181.66666666666663</v>
      </c>
    </row>
    <row r="20" spans="1:21" ht="15.75" x14ac:dyDescent="0.2">
      <c r="A20" s="9" t="s">
        <v>20</v>
      </c>
      <c r="B20" s="10">
        <v>23148</v>
      </c>
      <c r="C20" s="10">
        <v>54148</v>
      </c>
      <c r="D20" s="10">
        <v>56379.199999999997</v>
      </c>
      <c r="E20" s="8">
        <f t="shared" si="1"/>
        <v>233.92085709348538</v>
      </c>
      <c r="F20" s="8">
        <f t="shared" si="1"/>
        <v>104.12055846938021</v>
      </c>
    </row>
    <row r="21" spans="1:21" ht="17.45" customHeight="1" x14ac:dyDescent="0.2">
      <c r="A21" s="11"/>
      <c r="B21" s="12"/>
      <c r="C21" s="6"/>
      <c r="D21" s="6"/>
      <c r="E21" s="6"/>
      <c r="F21" s="6"/>
    </row>
    <row r="22" spans="1:21" ht="18" customHeight="1" x14ac:dyDescent="0.2">
      <c r="A22" s="11" t="s">
        <v>21</v>
      </c>
      <c r="B22" s="6">
        <f>SUM(B24:B31)</f>
        <v>1139846.03</v>
      </c>
      <c r="C22" s="6">
        <f>SUM(C24:C31)</f>
        <v>1477014.0999999999</v>
      </c>
      <c r="D22" s="6">
        <f>SUM(D24:D31)</f>
        <v>1472086.5999999999</v>
      </c>
      <c r="E22" s="6">
        <f>C22/B22*100</f>
        <v>129.58014162667214</v>
      </c>
      <c r="F22" s="6">
        <f>D22/C22*100</f>
        <v>99.666387748092589</v>
      </c>
    </row>
    <row r="23" spans="1:21" ht="20.25" customHeight="1" x14ac:dyDescent="0.2">
      <c r="A23" s="7" t="s">
        <v>22</v>
      </c>
      <c r="B23" s="10"/>
      <c r="C23" s="10"/>
      <c r="D23" s="10"/>
      <c r="E23" s="10"/>
      <c r="F23" s="10"/>
    </row>
    <row r="24" spans="1:21" ht="31.5" customHeight="1" x14ac:dyDescent="0.2">
      <c r="A24" s="9" t="s">
        <v>23</v>
      </c>
      <c r="B24" s="10">
        <v>150572.6</v>
      </c>
      <c r="C24" s="10">
        <v>150572.6</v>
      </c>
      <c r="D24" s="10">
        <v>150572.6</v>
      </c>
      <c r="E24" s="10">
        <f>C24/B24*100</f>
        <v>100</v>
      </c>
      <c r="F24" s="8">
        <f>D24/C24*100</f>
        <v>100</v>
      </c>
    </row>
    <row r="25" spans="1:21" ht="18.75" customHeight="1" x14ac:dyDescent="0.2">
      <c r="A25" s="7" t="s">
        <v>24</v>
      </c>
      <c r="B25" s="10">
        <v>547314.4</v>
      </c>
      <c r="C25" s="10">
        <v>547863.4</v>
      </c>
      <c r="D25" s="10">
        <v>547376.19999999995</v>
      </c>
      <c r="E25" s="10">
        <f t="shared" ref="E25:F31" si="2">C25/B25*100</f>
        <v>100.10030797654876</v>
      </c>
      <c r="F25" s="8">
        <f>D25/C25*100</f>
        <v>99.91107272360226</v>
      </c>
    </row>
    <row r="26" spans="1:21" ht="20.25" customHeight="1" x14ac:dyDescent="0.2">
      <c r="A26" s="7" t="s">
        <v>25</v>
      </c>
      <c r="B26" s="10">
        <v>337330.43</v>
      </c>
      <c r="C26" s="10">
        <v>338200.7</v>
      </c>
      <c r="D26" s="10">
        <v>338135.8</v>
      </c>
      <c r="E26" s="10">
        <f t="shared" si="2"/>
        <v>100.25798739829075</v>
      </c>
      <c r="F26" s="8">
        <f>D26/C26*100</f>
        <v>99.980810211214816</v>
      </c>
    </row>
    <row r="27" spans="1:21" ht="18.75" customHeight="1" x14ac:dyDescent="0.2">
      <c r="A27" s="7" t="s">
        <v>26</v>
      </c>
      <c r="B27" s="10">
        <v>104628.6</v>
      </c>
      <c r="C27" s="10">
        <v>311691.8</v>
      </c>
      <c r="D27" s="13">
        <v>306784.7</v>
      </c>
      <c r="E27" s="10">
        <f t="shared" si="2"/>
        <v>297.9030590106338</v>
      </c>
      <c r="F27" s="8">
        <f>D27/C27*100</f>
        <v>98.425656369529136</v>
      </c>
    </row>
    <row r="28" spans="1:21" ht="33.75" customHeight="1" x14ac:dyDescent="0.2">
      <c r="A28" s="15" t="s">
        <v>27</v>
      </c>
      <c r="B28" s="14"/>
      <c r="C28" s="13">
        <v>5684.7</v>
      </c>
      <c r="D28" s="13">
        <v>6164.5</v>
      </c>
      <c r="E28" s="10"/>
      <c r="F28" s="8">
        <f t="shared" si="2"/>
        <v>108.44019913100075</v>
      </c>
    </row>
    <row r="29" spans="1:21" ht="109.5" hidden="1" customHeight="1" x14ac:dyDescent="0.2">
      <c r="A29" s="15" t="s">
        <v>28</v>
      </c>
      <c r="B29" s="14"/>
      <c r="C29" s="13"/>
      <c r="D29" s="13">
        <v>0</v>
      </c>
      <c r="E29" s="10"/>
      <c r="F29" s="8" t="e">
        <f t="shared" si="2"/>
        <v>#DIV/0!</v>
      </c>
    </row>
    <row r="30" spans="1:21" ht="63.75" customHeight="1" x14ac:dyDescent="0.2">
      <c r="A30" s="15" t="s">
        <v>29</v>
      </c>
      <c r="B30" s="14"/>
      <c r="C30" s="13">
        <v>129999.7</v>
      </c>
      <c r="D30" s="13">
        <v>130051.6</v>
      </c>
      <c r="E30" s="10"/>
      <c r="F30" s="8">
        <f t="shared" si="2"/>
        <v>100.03992316905348</v>
      </c>
    </row>
    <row r="31" spans="1:21" ht="48" customHeight="1" x14ac:dyDescent="0.2">
      <c r="A31" s="9" t="s">
        <v>30</v>
      </c>
      <c r="B31" s="14"/>
      <c r="C31" s="13">
        <v>-6998.8</v>
      </c>
      <c r="D31" s="13">
        <v>-6998.8</v>
      </c>
      <c r="E31" s="10"/>
      <c r="F31" s="8">
        <f t="shared" si="2"/>
        <v>100</v>
      </c>
    </row>
    <row r="32" spans="1:21" x14ac:dyDescent="0.2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9"/>
    </row>
    <row r="33" spans="1:7" x14ac:dyDescent="0.2">
      <c r="A33" s="40" t="s">
        <v>3</v>
      </c>
      <c r="B33" s="43" t="s">
        <v>32</v>
      </c>
      <c r="C33" s="43" t="s">
        <v>4</v>
      </c>
      <c r="D33" s="43" t="s">
        <v>5</v>
      </c>
      <c r="E33" s="40" t="s">
        <v>6</v>
      </c>
      <c r="F33" s="43" t="s">
        <v>7</v>
      </c>
      <c r="G33" s="43" t="s">
        <v>8</v>
      </c>
    </row>
    <row r="34" spans="1:7" x14ac:dyDescent="0.2">
      <c r="A34" s="41"/>
      <c r="B34" s="44"/>
      <c r="C34" s="44"/>
      <c r="D34" s="44"/>
      <c r="E34" s="41"/>
      <c r="F34" s="44"/>
      <c r="G34" s="44"/>
    </row>
    <row r="35" spans="1:7" ht="30.75" customHeight="1" x14ac:dyDescent="0.2">
      <c r="A35" s="42"/>
      <c r="B35" s="45"/>
      <c r="C35" s="45"/>
      <c r="D35" s="45"/>
      <c r="E35" s="42"/>
      <c r="F35" s="45"/>
      <c r="G35" s="45"/>
    </row>
    <row r="36" spans="1:7" ht="15.75" x14ac:dyDescent="0.25">
      <c r="A36" s="16"/>
      <c r="B36" s="17"/>
      <c r="C36" s="16"/>
      <c r="D36" s="18"/>
      <c r="E36" s="18"/>
      <c r="F36" s="18"/>
      <c r="G36" s="18"/>
    </row>
    <row r="37" spans="1:7" ht="15.75" x14ac:dyDescent="0.2">
      <c r="A37" s="19" t="s">
        <v>33</v>
      </c>
      <c r="B37" s="20"/>
      <c r="C37" s="21">
        <f>C39+C49+C52+C56+C63+C68+C71+C78+C83+C86+C91+C95</f>
        <v>1536956.2299999997</v>
      </c>
      <c r="D37" s="21">
        <f>D39+D49+D52+D56+D63+D68+D71+D78+D83+D86+D91+D95</f>
        <v>2056840.7999999998</v>
      </c>
      <c r="E37" s="21">
        <f>E39+E49+E52+E56+E63+E68+E71+E78+E83+E86+E91+E95</f>
        <v>1992083.2000000002</v>
      </c>
      <c r="F37" s="22">
        <f>D37/C37*100</f>
        <v>133.82559371908724</v>
      </c>
      <c r="G37" s="22">
        <f>E37/D37*100</f>
        <v>96.851598820871331</v>
      </c>
    </row>
    <row r="38" spans="1:7" ht="15.75" x14ac:dyDescent="0.2">
      <c r="A38" s="23"/>
      <c r="B38" s="24"/>
      <c r="C38" s="23"/>
      <c r="D38" s="25"/>
      <c r="E38" s="25"/>
      <c r="F38" s="25"/>
      <c r="G38" s="25"/>
    </row>
    <row r="39" spans="1:7" ht="15.75" x14ac:dyDescent="0.2">
      <c r="A39" s="19" t="s">
        <v>34</v>
      </c>
      <c r="B39" s="20" t="s">
        <v>35</v>
      </c>
      <c r="C39" s="22">
        <f>SUM(C40:C47)</f>
        <v>64511.719999999994</v>
      </c>
      <c r="D39" s="22">
        <f t="shared" ref="D39:E39" si="3">SUM(D40:D47)</f>
        <v>213971.20000000001</v>
      </c>
      <c r="E39" s="22">
        <f t="shared" si="3"/>
        <v>200699.7</v>
      </c>
      <c r="F39" s="22">
        <f>D39/C39*100</f>
        <v>331.6780268763568</v>
      </c>
      <c r="G39" s="22">
        <f>E39/D39*100</f>
        <v>93.797529761014559</v>
      </c>
    </row>
    <row r="40" spans="1:7" ht="47.25" x14ac:dyDescent="0.2">
      <c r="A40" s="26" t="s">
        <v>36</v>
      </c>
      <c r="B40" s="27" t="s">
        <v>37</v>
      </c>
      <c r="C40" s="28">
        <v>2999.6</v>
      </c>
      <c r="D40" s="28">
        <v>8628.5</v>
      </c>
      <c r="E40" s="28">
        <v>8628.5</v>
      </c>
      <c r="F40" s="25">
        <f t="shared" ref="F40:G96" si="4">D40/C40*100</f>
        <v>287.65502066942258</v>
      </c>
      <c r="G40" s="25">
        <f t="shared" si="4"/>
        <v>100</v>
      </c>
    </row>
    <row r="41" spans="1:7" ht="63" x14ac:dyDescent="0.2">
      <c r="A41" s="26" t="s">
        <v>38</v>
      </c>
      <c r="B41" s="27" t="s">
        <v>39</v>
      </c>
      <c r="C41" s="28">
        <v>8963.82</v>
      </c>
      <c r="D41" s="29">
        <v>28480.5</v>
      </c>
      <c r="E41" s="28">
        <v>27126.9</v>
      </c>
      <c r="F41" s="25">
        <f t="shared" si="4"/>
        <v>317.72726359967066</v>
      </c>
      <c r="G41" s="25">
        <f t="shared" si="4"/>
        <v>95.247274450940125</v>
      </c>
    </row>
    <row r="42" spans="1:7" ht="63" x14ac:dyDescent="0.2">
      <c r="A42" s="26" t="s">
        <v>40</v>
      </c>
      <c r="B42" s="27" t="s">
        <v>41</v>
      </c>
      <c r="C42" s="28">
        <v>23026</v>
      </c>
      <c r="D42" s="29">
        <v>74603.7</v>
      </c>
      <c r="E42" s="28">
        <v>67583.5</v>
      </c>
      <c r="F42" s="25">
        <f t="shared" si="4"/>
        <v>323.99765482498049</v>
      </c>
      <c r="G42" s="25">
        <f t="shared" si="4"/>
        <v>90.590010951199474</v>
      </c>
    </row>
    <row r="43" spans="1:7" ht="15.75" x14ac:dyDescent="0.2">
      <c r="A43" s="26" t="s">
        <v>42</v>
      </c>
      <c r="B43" s="27" t="s">
        <v>43</v>
      </c>
      <c r="C43" s="28">
        <v>6.6</v>
      </c>
      <c r="D43" s="28">
        <v>7.6</v>
      </c>
      <c r="E43" s="28">
        <v>7.6</v>
      </c>
      <c r="F43" s="25">
        <f t="shared" si="4"/>
        <v>115.15151515151516</v>
      </c>
      <c r="G43" s="25">
        <f t="shared" si="4"/>
        <v>100</v>
      </c>
    </row>
    <row r="44" spans="1:7" ht="47.25" x14ac:dyDescent="0.2">
      <c r="A44" s="26" t="s">
        <v>44</v>
      </c>
      <c r="B44" s="27" t="s">
        <v>45</v>
      </c>
      <c r="C44" s="28">
        <v>9351.7999999999993</v>
      </c>
      <c r="D44" s="29">
        <v>19259.2</v>
      </c>
      <c r="E44" s="28">
        <v>19156.3</v>
      </c>
      <c r="F44" s="25">
        <f t="shared" si="4"/>
        <v>205.94110224769565</v>
      </c>
      <c r="G44" s="25">
        <f t="shared" si="4"/>
        <v>99.465709894491965</v>
      </c>
    </row>
    <row r="45" spans="1:7" ht="15.75" x14ac:dyDescent="0.2">
      <c r="A45" s="26" t="s">
        <v>46</v>
      </c>
      <c r="B45" s="27" t="s">
        <v>47</v>
      </c>
      <c r="C45" s="28">
        <v>0</v>
      </c>
      <c r="D45" s="29">
        <v>1191.2</v>
      </c>
      <c r="E45" s="28">
        <v>1191.2</v>
      </c>
      <c r="F45" s="25"/>
      <c r="G45" s="25">
        <f t="shared" si="4"/>
        <v>100</v>
      </c>
    </row>
    <row r="46" spans="1:7" ht="15.75" x14ac:dyDescent="0.2">
      <c r="A46" s="26" t="s">
        <v>48</v>
      </c>
      <c r="B46" s="27" t="s">
        <v>49</v>
      </c>
      <c r="C46" s="28">
        <v>4662.5</v>
      </c>
      <c r="D46" s="29">
        <v>377.9</v>
      </c>
      <c r="E46" s="28">
        <v>0</v>
      </c>
      <c r="F46" s="25">
        <f t="shared" si="4"/>
        <v>8.1050938337801615</v>
      </c>
      <c r="G46" s="25">
        <f t="shared" si="4"/>
        <v>0</v>
      </c>
    </row>
    <row r="47" spans="1:7" ht="15.75" x14ac:dyDescent="0.2">
      <c r="A47" s="26" t="s">
        <v>50</v>
      </c>
      <c r="B47" s="27" t="s">
        <v>51</v>
      </c>
      <c r="C47" s="28">
        <v>15501.4</v>
      </c>
      <c r="D47" s="29">
        <v>81422.600000000006</v>
      </c>
      <c r="E47" s="28">
        <v>77005.7</v>
      </c>
      <c r="F47" s="25">
        <f t="shared" si="4"/>
        <v>525.25965396673848</v>
      </c>
      <c r="G47" s="25">
        <f t="shared" si="4"/>
        <v>94.575339033634393</v>
      </c>
    </row>
    <row r="48" spans="1:7" ht="15.75" x14ac:dyDescent="0.2">
      <c r="A48" s="23"/>
      <c r="B48" s="24"/>
      <c r="C48" s="23"/>
      <c r="D48" s="25"/>
      <c r="E48" s="25"/>
      <c r="F48" s="25"/>
      <c r="G48" s="25"/>
    </row>
    <row r="49" spans="1:7" ht="15.75" x14ac:dyDescent="0.2">
      <c r="A49" s="19" t="s">
        <v>52</v>
      </c>
      <c r="B49" s="20" t="s">
        <v>53</v>
      </c>
      <c r="C49" s="22">
        <f>C50</f>
        <v>3476.7</v>
      </c>
      <c r="D49" s="22">
        <f>D50</f>
        <v>3500.8</v>
      </c>
      <c r="E49" s="22">
        <f>E50</f>
        <v>3500.8</v>
      </c>
      <c r="F49" s="22">
        <f t="shared" si="4"/>
        <v>100.69318606724768</v>
      </c>
      <c r="G49" s="22">
        <f t="shared" si="4"/>
        <v>100</v>
      </c>
    </row>
    <row r="50" spans="1:7" ht="15.75" x14ac:dyDescent="0.2">
      <c r="A50" s="26" t="s">
        <v>54</v>
      </c>
      <c r="B50" s="27" t="s">
        <v>55</v>
      </c>
      <c r="C50" s="28">
        <v>3476.7</v>
      </c>
      <c r="D50" s="28">
        <v>3500.8</v>
      </c>
      <c r="E50" s="28">
        <v>3500.8</v>
      </c>
      <c r="F50" s="25">
        <f t="shared" si="4"/>
        <v>100.69318606724768</v>
      </c>
      <c r="G50" s="25">
        <f t="shared" si="4"/>
        <v>100</v>
      </c>
    </row>
    <row r="51" spans="1:7" ht="15.75" x14ac:dyDescent="0.2">
      <c r="A51" s="23"/>
      <c r="B51" s="24"/>
      <c r="C51" s="23"/>
      <c r="D51" s="25"/>
      <c r="E51" s="25"/>
      <c r="F51" s="25"/>
      <c r="G51" s="25"/>
    </row>
    <row r="52" spans="1:7" ht="31.5" x14ac:dyDescent="0.2">
      <c r="A52" s="30" t="s">
        <v>56</v>
      </c>
      <c r="B52" s="31" t="s">
        <v>57</v>
      </c>
      <c r="C52" s="32">
        <f>C53+C54</f>
        <v>4263.2</v>
      </c>
      <c r="D52" s="22">
        <f>SUM(D53:D54)</f>
        <v>6703.2</v>
      </c>
      <c r="E52" s="22">
        <f>SUM(E53:E54)</f>
        <v>6087</v>
      </c>
      <c r="F52" s="22">
        <f t="shared" si="4"/>
        <v>157.23400262713454</v>
      </c>
      <c r="G52" s="22">
        <f t="shared" si="4"/>
        <v>90.807375581811684</v>
      </c>
    </row>
    <row r="53" spans="1:7" ht="15.75" x14ac:dyDescent="0.2">
      <c r="A53" s="26" t="s">
        <v>58</v>
      </c>
      <c r="B53" s="27" t="s">
        <v>59</v>
      </c>
      <c r="C53" s="28">
        <v>3757.8</v>
      </c>
      <c r="D53" s="29">
        <v>6130.4</v>
      </c>
      <c r="E53" s="28">
        <v>6087</v>
      </c>
      <c r="F53" s="25">
        <f t="shared" si="4"/>
        <v>163.13800628027036</v>
      </c>
      <c r="G53" s="25">
        <f t="shared" si="4"/>
        <v>99.292052720866508</v>
      </c>
    </row>
    <row r="54" spans="1:7" ht="31.5" x14ac:dyDescent="0.2">
      <c r="A54" s="26" t="s">
        <v>60</v>
      </c>
      <c r="B54" s="27" t="s">
        <v>61</v>
      </c>
      <c r="C54" s="28">
        <v>505.4</v>
      </c>
      <c r="D54" s="28">
        <v>572.79999999999995</v>
      </c>
      <c r="E54" s="28">
        <v>0</v>
      </c>
      <c r="F54" s="25">
        <f t="shared" si="4"/>
        <v>113.33597150771666</v>
      </c>
      <c r="G54" s="25">
        <f t="shared" si="4"/>
        <v>0</v>
      </c>
    </row>
    <row r="55" spans="1:7" ht="15.75" x14ac:dyDescent="0.2">
      <c r="A55" s="23"/>
      <c r="B55" s="24"/>
      <c r="C55" s="23"/>
      <c r="D55" s="25"/>
      <c r="E55" s="25"/>
      <c r="F55" s="25"/>
      <c r="G55" s="25"/>
    </row>
    <row r="56" spans="1:7" ht="15.75" x14ac:dyDescent="0.2">
      <c r="A56" s="19" t="s">
        <v>62</v>
      </c>
      <c r="B56" s="20" t="s">
        <v>63</v>
      </c>
      <c r="C56" s="22">
        <f>SUM(C57:C60)</f>
        <v>93978</v>
      </c>
      <c r="D56" s="22">
        <f>SUM(D57:D61)</f>
        <v>134485.4</v>
      </c>
      <c r="E56" s="22">
        <f>SUM(E57:E61)</f>
        <v>130090.2</v>
      </c>
      <c r="F56" s="22">
        <f>D56/C56*100</f>
        <v>143.10306667517929</v>
      </c>
      <c r="G56" s="22">
        <f t="shared" si="4"/>
        <v>96.731838549017226</v>
      </c>
    </row>
    <row r="57" spans="1:7" ht="15.75" x14ac:dyDescent="0.2">
      <c r="A57" s="26" t="s">
        <v>64</v>
      </c>
      <c r="B57" s="27" t="s">
        <v>65</v>
      </c>
      <c r="C57" s="28">
        <v>1833</v>
      </c>
      <c r="D57" s="28">
        <v>5097.2</v>
      </c>
      <c r="E57" s="28">
        <v>4311.6000000000004</v>
      </c>
      <c r="F57" s="25">
        <f t="shared" ref="F57:F60" si="5">D57/C57*100</f>
        <v>278.07965084560828</v>
      </c>
      <c r="G57" s="25">
        <f t="shared" si="4"/>
        <v>84.587616730754149</v>
      </c>
    </row>
    <row r="58" spans="1:7" ht="15.75" x14ac:dyDescent="0.2">
      <c r="A58" s="26" t="s">
        <v>66</v>
      </c>
      <c r="B58" s="27" t="s">
        <v>67</v>
      </c>
      <c r="C58" s="28">
        <v>630.4</v>
      </c>
      <c r="D58" s="28">
        <v>2743.5</v>
      </c>
      <c r="E58" s="28">
        <v>2014.1</v>
      </c>
      <c r="F58" s="25">
        <f t="shared" si="5"/>
        <v>435.19987309644665</v>
      </c>
      <c r="G58" s="25">
        <f t="shared" si="4"/>
        <v>73.41352287224349</v>
      </c>
    </row>
    <row r="59" spans="1:7" ht="15.75" x14ac:dyDescent="0.2">
      <c r="A59" s="26" t="s">
        <v>68</v>
      </c>
      <c r="B59" s="27" t="s">
        <v>69</v>
      </c>
      <c r="C59" s="28">
        <v>10819.8</v>
      </c>
      <c r="D59" s="29">
        <v>10761.6</v>
      </c>
      <c r="E59" s="28">
        <v>8964.4</v>
      </c>
      <c r="F59" s="25">
        <f t="shared" si="5"/>
        <v>99.462097266123223</v>
      </c>
      <c r="G59" s="25">
        <f t="shared" si="4"/>
        <v>83.299881058578634</v>
      </c>
    </row>
    <row r="60" spans="1:7" ht="15.75" x14ac:dyDescent="0.2">
      <c r="A60" s="26" t="s">
        <v>70</v>
      </c>
      <c r="B60" s="27" t="s">
        <v>71</v>
      </c>
      <c r="C60" s="28">
        <v>80694.8</v>
      </c>
      <c r="D60" s="29">
        <v>113725.2</v>
      </c>
      <c r="E60" s="28">
        <v>112642.2</v>
      </c>
      <c r="F60" s="25">
        <f t="shared" si="5"/>
        <v>140.93250122684483</v>
      </c>
      <c r="G60" s="25">
        <f t="shared" si="4"/>
        <v>99.047704466556226</v>
      </c>
    </row>
    <row r="61" spans="1:7" ht="31.5" x14ac:dyDescent="0.2">
      <c r="A61" s="26" t="s">
        <v>72</v>
      </c>
      <c r="B61" s="27" t="s">
        <v>73</v>
      </c>
      <c r="C61" s="28"/>
      <c r="D61" s="29">
        <v>2157.9</v>
      </c>
      <c r="E61" s="28">
        <v>2157.9</v>
      </c>
      <c r="F61" s="25"/>
      <c r="G61" s="25">
        <f t="shared" si="4"/>
        <v>100</v>
      </c>
    </row>
    <row r="62" spans="1:7" ht="15.75" x14ac:dyDescent="0.2">
      <c r="A62" s="33"/>
      <c r="B62" s="34"/>
      <c r="C62" s="33"/>
      <c r="D62" s="25"/>
      <c r="E62" s="25"/>
      <c r="F62" s="25"/>
      <c r="G62" s="25"/>
    </row>
    <row r="63" spans="1:7" ht="15.75" x14ac:dyDescent="0.2">
      <c r="A63" s="19" t="s">
        <v>74</v>
      </c>
      <c r="B63" s="20" t="s">
        <v>75</v>
      </c>
      <c r="C63" s="22">
        <f>SUM(C64:C66)</f>
        <v>11505.900000000001</v>
      </c>
      <c r="D63" s="22">
        <f>SUM(D64:D66)</f>
        <v>94553.2</v>
      </c>
      <c r="E63" s="22">
        <f>SUM(E64:E66)</f>
        <v>69760.5</v>
      </c>
      <c r="F63" s="22">
        <f t="shared" si="4"/>
        <v>821.78013019407422</v>
      </c>
      <c r="G63" s="22">
        <f t="shared" si="4"/>
        <v>73.779100019882989</v>
      </c>
    </row>
    <row r="64" spans="1:7" ht="15.75" x14ac:dyDescent="0.2">
      <c r="A64" s="26" t="s">
        <v>76</v>
      </c>
      <c r="B64" s="27" t="s">
        <v>77</v>
      </c>
      <c r="C64" s="28">
        <v>6330.5</v>
      </c>
      <c r="D64" s="28">
        <v>16181.9</v>
      </c>
      <c r="E64" s="28">
        <v>13885.3</v>
      </c>
      <c r="F64" s="25">
        <f t="shared" si="4"/>
        <v>255.61803964931678</v>
      </c>
      <c r="G64" s="25">
        <f t="shared" si="4"/>
        <v>85.807599849214242</v>
      </c>
    </row>
    <row r="65" spans="1:7" ht="15.75" x14ac:dyDescent="0.2">
      <c r="A65" s="26" t="s">
        <v>78</v>
      </c>
      <c r="B65" s="27" t="s">
        <v>79</v>
      </c>
      <c r="C65" s="28">
        <v>187.8</v>
      </c>
      <c r="D65" s="28">
        <v>17607.7</v>
      </c>
      <c r="E65" s="28">
        <v>15667.3</v>
      </c>
      <c r="F65" s="25">
        <f t="shared" si="4"/>
        <v>9375.7720979765709</v>
      </c>
      <c r="G65" s="25">
        <f t="shared" si="4"/>
        <v>88.979821328168924</v>
      </c>
    </row>
    <row r="66" spans="1:7" ht="15.75" x14ac:dyDescent="0.2">
      <c r="A66" s="26" t="s">
        <v>80</v>
      </c>
      <c r="B66" s="27" t="s">
        <v>81</v>
      </c>
      <c r="C66" s="28">
        <v>4987.6000000000004</v>
      </c>
      <c r="D66" s="29">
        <v>60763.6</v>
      </c>
      <c r="E66" s="28">
        <v>40207.9</v>
      </c>
      <c r="F66" s="25">
        <f t="shared" si="4"/>
        <v>1218.2933675515276</v>
      </c>
      <c r="G66" s="25">
        <f t="shared" si="4"/>
        <v>66.171030024554184</v>
      </c>
    </row>
    <row r="67" spans="1:7" ht="15.75" x14ac:dyDescent="0.2">
      <c r="A67" s="26"/>
      <c r="B67" s="27"/>
      <c r="C67" s="28"/>
      <c r="D67" s="28"/>
      <c r="E67" s="28"/>
      <c r="F67" s="25"/>
      <c r="G67" s="25"/>
    </row>
    <row r="68" spans="1:7" ht="15.75" x14ac:dyDescent="0.2">
      <c r="A68" s="19" t="s">
        <v>82</v>
      </c>
      <c r="B68" s="20" t="s">
        <v>83</v>
      </c>
      <c r="C68" s="22">
        <f>C69</f>
        <v>1326</v>
      </c>
      <c r="D68" s="22">
        <f>D69</f>
        <v>7270</v>
      </c>
      <c r="E68" s="22">
        <f>E69</f>
        <v>6058.3</v>
      </c>
      <c r="F68" s="22">
        <f t="shared" si="4"/>
        <v>548.26546003016597</v>
      </c>
      <c r="G68" s="22">
        <f t="shared" si="4"/>
        <v>83.332874828060525</v>
      </c>
    </row>
    <row r="69" spans="1:7" ht="31.5" x14ac:dyDescent="0.2">
      <c r="A69" s="26" t="s">
        <v>84</v>
      </c>
      <c r="B69" s="27" t="s">
        <v>85</v>
      </c>
      <c r="C69" s="28">
        <v>1326</v>
      </c>
      <c r="D69" s="28">
        <v>7270</v>
      </c>
      <c r="E69" s="28">
        <v>6058.3</v>
      </c>
      <c r="F69" s="25">
        <f t="shared" si="4"/>
        <v>548.26546003016597</v>
      </c>
      <c r="G69" s="25">
        <f t="shared" si="4"/>
        <v>83.332874828060525</v>
      </c>
    </row>
    <row r="70" spans="1:7" ht="15.75" x14ac:dyDescent="0.2">
      <c r="A70" s="35"/>
      <c r="B70" s="36"/>
      <c r="C70" s="35"/>
      <c r="D70" s="25"/>
      <c r="E70" s="25"/>
      <c r="F70" s="25"/>
      <c r="G70" s="25"/>
    </row>
    <row r="71" spans="1:7" ht="15.75" x14ac:dyDescent="0.2">
      <c r="A71" s="19" t="s">
        <v>86</v>
      </c>
      <c r="B71" s="20" t="s">
        <v>87</v>
      </c>
      <c r="C71" s="22">
        <f>SUM(C72:C76)</f>
        <v>971174.41</v>
      </c>
      <c r="D71" s="22">
        <f>SUM(D72:D76)</f>
        <v>1150939.3</v>
      </c>
      <c r="E71" s="22">
        <f>SUM(E72:E76)</f>
        <v>1147780.6000000003</v>
      </c>
      <c r="F71" s="22">
        <f t="shared" si="4"/>
        <v>118.51005217487145</v>
      </c>
      <c r="G71" s="22">
        <f t="shared" si="4"/>
        <v>99.725554597014835</v>
      </c>
    </row>
    <row r="72" spans="1:7" ht="15.75" x14ac:dyDescent="0.2">
      <c r="A72" s="26" t="s">
        <v>88</v>
      </c>
      <c r="B72" s="27" t="s">
        <v>89</v>
      </c>
      <c r="C72" s="28">
        <v>273581.8</v>
      </c>
      <c r="D72" s="29">
        <v>279727.7</v>
      </c>
      <c r="E72" s="28">
        <v>279039.3</v>
      </c>
      <c r="F72" s="25">
        <f t="shared" si="4"/>
        <v>102.24645791496366</v>
      </c>
      <c r="G72" s="25">
        <f t="shared" si="4"/>
        <v>99.753903528324145</v>
      </c>
    </row>
    <row r="73" spans="1:7" ht="15.75" x14ac:dyDescent="0.2">
      <c r="A73" s="26" t="s">
        <v>90</v>
      </c>
      <c r="B73" s="27" t="s">
        <v>91</v>
      </c>
      <c r="C73" s="28">
        <v>548273.69999999995</v>
      </c>
      <c r="D73" s="29">
        <v>705643.5</v>
      </c>
      <c r="E73" s="28">
        <v>704314.3</v>
      </c>
      <c r="F73" s="25">
        <f t="shared" si="4"/>
        <v>128.70278111096701</v>
      </c>
      <c r="G73" s="25">
        <f t="shared" si="4"/>
        <v>99.811632927958669</v>
      </c>
    </row>
    <row r="74" spans="1:7" ht="15.75" x14ac:dyDescent="0.2">
      <c r="A74" s="26" t="s">
        <v>92</v>
      </c>
      <c r="B74" s="27" t="s">
        <v>93</v>
      </c>
      <c r="C74" s="28">
        <v>58322.7</v>
      </c>
      <c r="D74" s="29">
        <v>74631</v>
      </c>
      <c r="E74" s="28">
        <v>74521.600000000006</v>
      </c>
      <c r="F74" s="25">
        <f t="shared" si="4"/>
        <v>127.96218282075419</v>
      </c>
      <c r="G74" s="25">
        <f t="shared" si="4"/>
        <v>99.853412120968514</v>
      </c>
    </row>
    <row r="75" spans="1:7" ht="15.75" x14ac:dyDescent="0.2">
      <c r="A75" s="26" t="s">
        <v>94</v>
      </c>
      <c r="B75" s="27" t="s">
        <v>95</v>
      </c>
      <c r="C75" s="28">
        <v>16812.91</v>
      </c>
      <c r="D75" s="29">
        <v>18211.599999999999</v>
      </c>
      <c r="E75" s="28">
        <v>18211.599999999999</v>
      </c>
      <c r="F75" s="25">
        <f t="shared" si="4"/>
        <v>108.31914284915578</v>
      </c>
      <c r="G75" s="25">
        <f t="shared" si="4"/>
        <v>100</v>
      </c>
    </row>
    <row r="76" spans="1:7" ht="15.75" x14ac:dyDescent="0.2">
      <c r="A76" s="26" t="s">
        <v>96</v>
      </c>
      <c r="B76" s="27" t="s">
        <v>97</v>
      </c>
      <c r="C76" s="28">
        <v>74183.3</v>
      </c>
      <c r="D76" s="29">
        <v>72725.5</v>
      </c>
      <c r="E76" s="28">
        <v>71693.8</v>
      </c>
      <c r="F76" s="25">
        <f t="shared" si="4"/>
        <v>98.034867685853825</v>
      </c>
      <c r="G76" s="25">
        <f t="shared" si="4"/>
        <v>98.581377921086826</v>
      </c>
    </row>
    <row r="77" spans="1:7" ht="15.75" x14ac:dyDescent="0.2">
      <c r="A77" s="35"/>
      <c r="B77" s="36"/>
      <c r="C77" s="35"/>
      <c r="D77" s="25"/>
      <c r="E77" s="25"/>
      <c r="F77" s="25"/>
      <c r="G77" s="25"/>
    </row>
    <row r="78" spans="1:7" ht="15.75" x14ac:dyDescent="0.2">
      <c r="A78" s="19" t="s">
        <v>98</v>
      </c>
      <c r="B78" s="20" t="s">
        <v>99</v>
      </c>
      <c r="C78" s="22">
        <f>SUM(C79:C81)</f>
        <v>140992</v>
      </c>
      <c r="D78" s="22">
        <f>SUM(D79:D81)</f>
        <v>170267.40000000002</v>
      </c>
      <c r="E78" s="22">
        <f>SUM(E79:E81)</f>
        <v>166976.4</v>
      </c>
      <c r="F78" s="22">
        <f t="shared" si="4"/>
        <v>120.76387312755334</v>
      </c>
      <c r="G78" s="22">
        <f t="shared" si="4"/>
        <v>98.06715789399496</v>
      </c>
    </row>
    <row r="79" spans="1:7" ht="15.75" x14ac:dyDescent="0.2">
      <c r="A79" s="26" t="s">
        <v>100</v>
      </c>
      <c r="B79" s="27" t="s">
        <v>101</v>
      </c>
      <c r="C79" s="28">
        <v>128099.5</v>
      </c>
      <c r="D79" s="29">
        <v>156293.6</v>
      </c>
      <c r="E79" s="28">
        <v>153220.29999999999</v>
      </c>
      <c r="F79" s="25">
        <f t="shared" si="4"/>
        <v>122.00953165312902</v>
      </c>
      <c r="G79" s="25">
        <f t="shared" si="4"/>
        <v>98.033636694016892</v>
      </c>
    </row>
    <row r="80" spans="1:7" ht="15.75" x14ac:dyDescent="0.2">
      <c r="A80" s="26" t="s">
        <v>102</v>
      </c>
      <c r="B80" s="27" t="s">
        <v>103</v>
      </c>
      <c r="C80" s="28">
        <v>7061</v>
      </c>
      <c r="D80" s="29">
        <v>8131.6</v>
      </c>
      <c r="E80" s="28">
        <v>8131.6</v>
      </c>
      <c r="F80" s="25">
        <f t="shared" si="4"/>
        <v>115.16215833451353</v>
      </c>
      <c r="G80" s="25">
        <f t="shared" si="4"/>
        <v>100</v>
      </c>
    </row>
    <row r="81" spans="1:7" ht="21.75" customHeight="1" x14ac:dyDescent="0.2">
      <c r="A81" s="26" t="s">
        <v>104</v>
      </c>
      <c r="B81" s="27" t="s">
        <v>105</v>
      </c>
      <c r="C81" s="28">
        <v>5831.5</v>
      </c>
      <c r="D81" s="29">
        <v>5842.2</v>
      </c>
      <c r="E81" s="28">
        <v>5624.5</v>
      </c>
      <c r="F81" s="25">
        <f t="shared" si="4"/>
        <v>100.18348623853211</v>
      </c>
      <c r="G81" s="25">
        <f t="shared" si="4"/>
        <v>96.273664030673373</v>
      </c>
    </row>
    <row r="82" spans="1:7" ht="15.75" x14ac:dyDescent="0.2">
      <c r="A82" s="26"/>
      <c r="B82" s="27"/>
      <c r="C82" s="28"/>
      <c r="D82" s="28"/>
      <c r="E82" s="28"/>
      <c r="F82" s="25"/>
      <c r="G82" s="25"/>
    </row>
    <row r="83" spans="1:7" ht="15.75" x14ac:dyDescent="0.2">
      <c r="A83" s="19" t="s">
        <v>106</v>
      </c>
      <c r="B83" s="20" t="s">
        <v>107</v>
      </c>
      <c r="C83" s="22">
        <f>C84</f>
        <v>522.4</v>
      </c>
      <c r="D83" s="22">
        <f>D84</f>
        <v>522.4</v>
      </c>
      <c r="E83" s="22">
        <f>E84</f>
        <v>522.4</v>
      </c>
      <c r="F83" s="22">
        <f t="shared" si="4"/>
        <v>100</v>
      </c>
      <c r="G83" s="22">
        <f t="shared" si="4"/>
        <v>100</v>
      </c>
    </row>
    <row r="84" spans="1:7" ht="15.75" x14ac:dyDescent="0.2">
      <c r="A84" s="26" t="s">
        <v>108</v>
      </c>
      <c r="B84" s="27" t="s">
        <v>109</v>
      </c>
      <c r="C84" s="28">
        <v>522.4</v>
      </c>
      <c r="D84" s="28">
        <v>522.4</v>
      </c>
      <c r="E84" s="28">
        <v>522.4</v>
      </c>
      <c r="F84" s="25">
        <f t="shared" si="4"/>
        <v>100</v>
      </c>
      <c r="G84" s="25">
        <f t="shared" si="4"/>
        <v>100</v>
      </c>
    </row>
    <row r="85" spans="1:7" ht="15.75" x14ac:dyDescent="0.2">
      <c r="A85" s="23"/>
      <c r="B85" s="24"/>
      <c r="C85" s="23"/>
      <c r="D85" s="25"/>
      <c r="E85" s="25"/>
      <c r="F85" s="25"/>
      <c r="G85" s="25"/>
    </row>
    <row r="86" spans="1:7" ht="15.75" x14ac:dyDescent="0.2">
      <c r="A86" s="19" t="s">
        <v>110</v>
      </c>
      <c r="B86" s="20" t="s">
        <v>111</v>
      </c>
      <c r="C86" s="22">
        <f>SUM(C87:C89)</f>
        <v>27864.300000000003</v>
      </c>
      <c r="D86" s="22">
        <f>SUM(D87:D89)</f>
        <v>27223.3</v>
      </c>
      <c r="E86" s="22">
        <f>SUM(E87:E89)</f>
        <v>14657</v>
      </c>
      <c r="F86" s="22">
        <f t="shared" si="4"/>
        <v>97.699565393711651</v>
      </c>
      <c r="G86" s="22">
        <f t="shared" si="4"/>
        <v>53.839909195431858</v>
      </c>
    </row>
    <row r="87" spans="1:7" ht="15.75" x14ac:dyDescent="0.2">
      <c r="A87" s="26" t="s">
        <v>112</v>
      </c>
      <c r="B87" s="27" t="s">
        <v>113</v>
      </c>
      <c r="C87" s="28">
        <v>519.9</v>
      </c>
      <c r="D87" s="28">
        <v>0</v>
      </c>
      <c r="E87" s="28">
        <v>0</v>
      </c>
      <c r="F87" s="25">
        <f t="shared" si="4"/>
        <v>0</v>
      </c>
      <c r="G87" s="25"/>
    </row>
    <row r="88" spans="1:7" ht="15.75" x14ac:dyDescent="0.2">
      <c r="A88" s="26" t="s">
        <v>114</v>
      </c>
      <c r="B88" s="27" t="s">
        <v>115</v>
      </c>
      <c r="C88" s="28"/>
      <c r="D88" s="28">
        <v>614.20000000000005</v>
      </c>
      <c r="E88" s="28">
        <v>510.6</v>
      </c>
      <c r="F88" s="25"/>
      <c r="G88" s="25">
        <f t="shared" ref="G88:G89" si="6">E88/D88*100</f>
        <v>83.132530120481931</v>
      </c>
    </row>
    <row r="89" spans="1:7" ht="15.75" x14ac:dyDescent="0.2">
      <c r="A89" s="26" t="s">
        <v>116</v>
      </c>
      <c r="B89" s="27" t="s">
        <v>117</v>
      </c>
      <c r="C89" s="28">
        <v>27344.400000000001</v>
      </c>
      <c r="D89" s="28">
        <v>26609.1</v>
      </c>
      <c r="E89" s="28">
        <v>14146.4</v>
      </c>
      <c r="F89" s="25">
        <f>D89/C89*100</f>
        <v>97.310966779303982</v>
      </c>
      <c r="G89" s="25">
        <f t="shared" si="6"/>
        <v>53.163767282621365</v>
      </c>
    </row>
    <row r="90" spans="1:7" ht="15.75" x14ac:dyDescent="0.2">
      <c r="A90" s="23"/>
      <c r="B90" s="24"/>
      <c r="C90" s="23"/>
      <c r="D90" s="25"/>
      <c r="E90" s="25"/>
      <c r="F90" s="25"/>
      <c r="G90" s="25"/>
    </row>
    <row r="91" spans="1:7" ht="15.75" x14ac:dyDescent="0.2">
      <c r="A91" s="19" t="s">
        <v>118</v>
      </c>
      <c r="B91" s="20" t="s">
        <v>119</v>
      </c>
      <c r="C91" s="22">
        <f>SUM(C92:C93)</f>
        <v>106852.4</v>
      </c>
      <c r="D91" s="22">
        <f>SUM(D92:D93)</f>
        <v>124207.4</v>
      </c>
      <c r="E91" s="22">
        <f>SUM(E92:E93)</f>
        <v>122753.09999999999</v>
      </c>
      <c r="F91" s="22">
        <f t="shared" si="4"/>
        <v>116.24203106341085</v>
      </c>
      <c r="G91" s="22">
        <f t="shared" si="4"/>
        <v>98.829135784180338</v>
      </c>
    </row>
    <row r="92" spans="1:7" ht="15.75" x14ac:dyDescent="0.2">
      <c r="A92" s="26" t="s">
        <v>120</v>
      </c>
      <c r="B92" s="27" t="s">
        <v>121</v>
      </c>
      <c r="C92" s="28">
        <v>194.7</v>
      </c>
      <c r="D92" s="29">
        <v>194.7</v>
      </c>
      <c r="E92" s="28">
        <v>86.4</v>
      </c>
      <c r="F92" s="25">
        <f t="shared" si="4"/>
        <v>100</v>
      </c>
      <c r="G92" s="25">
        <f t="shared" si="4"/>
        <v>44.375963020030824</v>
      </c>
    </row>
    <row r="93" spans="1:7" ht="15.75" x14ac:dyDescent="0.2">
      <c r="A93" s="26" t="s">
        <v>122</v>
      </c>
      <c r="B93" s="27" t="s">
        <v>123</v>
      </c>
      <c r="C93" s="28">
        <v>106657.7</v>
      </c>
      <c r="D93" s="29">
        <v>124012.7</v>
      </c>
      <c r="E93" s="28">
        <v>122666.7</v>
      </c>
      <c r="F93" s="25">
        <f t="shared" si="4"/>
        <v>116.27168033812842</v>
      </c>
      <c r="G93" s="25">
        <f t="shared" si="4"/>
        <v>98.914627292204756</v>
      </c>
    </row>
    <row r="94" spans="1:7" ht="15.75" x14ac:dyDescent="0.2">
      <c r="A94" s="23"/>
      <c r="B94" s="24"/>
      <c r="C94" s="23"/>
      <c r="D94" s="25"/>
      <c r="E94" s="25"/>
      <c r="F94" s="25"/>
      <c r="G94" s="25"/>
    </row>
    <row r="95" spans="1:7" ht="31.5" x14ac:dyDescent="0.2">
      <c r="A95" s="37" t="s">
        <v>124</v>
      </c>
      <c r="B95" s="20" t="s">
        <v>125</v>
      </c>
      <c r="C95" s="22">
        <f>SUM(C96:C97)</f>
        <v>110489.2</v>
      </c>
      <c r="D95" s="22">
        <f t="shared" ref="D95:E95" si="7">SUM(D96:D97)</f>
        <v>123197.2</v>
      </c>
      <c r="E95" s="22">
        <f t="shared" si="7"/>
        <v>123197.2</v>
      </c>
      <c r="F95" s="22">
        <f t="shared" si="4"/>
        <v>111.50157662468368</v>
      </c>
      <c r="G95" s="22">
        <f t="shared" si="4"/>
        <v>100</v>
      </c>
    </row>
    <row r="96" spans="1:7" ht="47.25" x14ac:dyDescent="0.2">
      <c r="A96" s="26" t="s">
        <v>126</v>
      </c>
      <c r="B96" s="27" t="s">
        <v>127</v>
      </c>
      <c r="C96" s="28">
        <v>110489.2</v>
      </c>
      <c r="D96" s="28">
        <v>110489.2</v>
      </c>
      <c r="E96" s="28">
        <v>110489.2</v>
      </c>
      <c r="F96" s="25">
        <f t="shared" si="4"/>
        <v>100</v>
      </c>
      <c r="G96" s="25">
        <f t="shared" si="4"/>
        <v>100</v>
      </c>
    </row>
    <row r="97" spans="1:7" ht="19.5" customHeight="1" x14ac:dyDescent="0.2">
      <c r="A97" s="26" t="s">
        <v>128</v>
      </c>
      <c r="B97" s="27" t="s">
        <v>129</v>
      </c>
      <c r="C97" s="28">
        <v>0</v>
      </c>
      <c r="D97" s="28">
        <v>12708</v>
      </c>
      <c r="E97" s="28">
        <v>12708</v>
      </c>
      <c r="F97" s="25"/>
      <c r="G97" s="25">
        <f t="shared" ref="G97" si="8">E97/D97*100</f>
        <v>100</v>
      </c>
    </row>
  </sheetData>
  <mergeCells count="17">
    <mergeCell ref="A1:F1"/>
    <mergeCell ref="A2:F2"/>
    <mergeCell ref="A3:F3"/>
    <mergeCell ref="A6:A8"/>
    <mergeCell ref="B6:B8"/>
    <mergeCell ref="C6:C8"/>
    <mergeCell ref="D6:D8"/>
    <mergeCell ref="E6:E8"/>
    <mergeCell ref="F6:F8"/>
    <mergeCell ref="A32:U32"/>
    <mergeCell ref="A33:A35"/>
    <mergeCell ref="B33:B35"/>
    <mergeCell ref="C33:C35"/>
    <mergeCell ref="D33:D35"/>
    <mergeCell ref="E33:E35"/>
    <mergeCell ref="F33:F35"/>
    <mergeCell ref="G33:G35"/>
  </mergeCells>
  <pageMargins left="0.9055118110236221" right="0.31496062992125984" top="0.39370078740157483" bottom="0" header="0.31496062992125984" footer="0.31496062992125984"/>
  <pageSetup paperSize="9" scale="71" fitToHeight="0" orientation="landscape" r:id="rId1"/>
  <headerFooter>
    <oddFooter>&amp;R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исполнение на 01.01.26</vt:lpstr>
      <vt:lpstr>Лист1</vt:lpstr>
      <vt:lpstr>'исполнение на 01.01.26'!Область_печати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2026-03-03T06:54:09Z</dcterms:modified>
</cp:coreProperties>
</file>